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210" windowWidth="6180" windowHeight="5850" firstSheet="1" activeTab="1"/>
  </bookViews>
  <sheets>
    <sheet name="INSTRUCTIONS" sheetId="4" r:id="rId1"/>
    <sheet name="2013" sheetId="1" r:id="rId2"/>
    <sheet name="FORMULAS" sheetId="2" r:id="rId3"/>
    <sheet name="Sheet3" sheetId="6" r:id="rId4"/>
  </sheets>
  <definedNames>
    <definedName name="_xlnm.Print_Area" localSheetId="2">FORMULAS!$A$58:$K$90</definedName>
  </definedNames>
  <calcPr calcId="145621"/>
</workbook>
</file>

<file path=xl/calcChain.xml><?xml version="1.0" encoding="utf-8"?>
<calcChain xmlns="http://schemas.openxmlformats.org/spreadsheetml/2006/main">
  <c r="R65" i="2" l="1"/>
  <c r="R66" i="2" s="1"/>
  <c r="R67" i="2" s="1"/>
  <c r="S65" i="2"/>
  <c r="S66" i="2" s="1"/>
  <c r="S67" i="2" s="1"/>
  <c r="U65" i="2"/>
  <c r="U66" i="2" s="1"/>
  <c r="U67" i="2" s="1"/>
  <c r="AB24" i="1" l="1"/>
  <c r="AF96" i="1" l="1"/>
  <c r="AB96" i="1"/>
  <c r="E168" i="1"/>
  <c r="A168" i="1"/>
  <c r="G47" i="2"/>
  <c r="H47" i="2" s="1"/>
  <c r="I47" i="2" s="1"/>
  <c r="J46" i="2"/>
  <c r="K46" i="2" s="1"/>
  <c r="J45" i="2"/>
  <c r="K45" i="2" s="1"/>
  <c r="J44" i="2"/>
  <c r="K44" i="2" s="1"/>
  <c r="J43" i="2"/>
  <c r="K43" i="2" s="1"/>
  <c r="J42" i="2"/>
  <c r="K42" i="2" s="1"/>
  <c r="J41" i="2"/>
  <c r="K41" i="2" s="1"/>
  <c r="J40" i="2"/>
  <c r="K40" i="2" s="1"/>
  <c r="J39" i="2"/>
  <c r="K39" i="2" s="1"/>
  <c r="L39" i="2" s="1"/>
  <c r="J38" i="2"/>
  <c r="K38" i="2" s="1"/>
  <c r="L38" i="2" s="1"/>
  <c r="J37" i="2"/>
  <c r="K37" i="2" s="1"/>
  <c r="L37" i="2" s="1"/>
  <c r="J36" i="2"/>
  <c r="K36" i="2" s="1"/>
  <c r="M36" i="2" s="1"/>
  <c r="J35" i="2"/>
  <c r="K35" i="2" s="1"/>
  <c r="L35" i="2" s="1"/>
  <c r="J34" i="2"/>
  <c r="K34" i="2" s="1"/>
  <c r="M34" i="2" s="1"/>
  <c r="J33" i="2"/>
  <c r="K33" i="2" s="1"/>
  <c r="M33" i="2" s="1"/>
  <c r="J32" i="2"/>
  <c r="K32" i="2" s="1"/>
  <c r="J31" i="2"/>
  <c r="K31" i="2" s="1"/>
  <c r="M31" i="2" s="1"/>
  <c r="J30" i="2"/>
  <c r="K30" i="2" s="1"/>
  <c r="J29" i="2"/>
  <c r="K29" i="2" s="1"/>
  <c r="J28" i="2"/>
  <c r="K28" i="2" s="1"/>
  <c r="J27" i="2"/>
  <c r="K27" i="2" s="1"/>
  <c r="J26" i="2"/>
  <c r="K26" i="2" s="1"/>
  <c r="J25" i="2"/>
  <c r="K25" i="2" s="1"/>
  <c r="L25" i="2" s="1"/>
  <c r="J24" i="2"/>
  <c r="K24" i="2" s="1"/>
  <c r="J23" i="2"/>
  <c r="K23" i="2" s="1"/>
  <c r="L23" i="2" s="1"/>
  <c r="J22" i="2"/>
  <c r="K22" i="2" s="1"/>
  <c r="J21" i="2"/>
  <c r="K21" i="2" s="1"/>
  <c r="J20" i="2"/>
  <c r="K20" i="2" s="1"/>
  <c r="J19" i="2"/>
  <c r="K19" i="2" s="1"/>
  <c r="L19" i="2" s="1"/>
  <c r="J18" i="2"/>
  <c r="K18" i="2" s="1"/>
  <c r="M18" i="2" s="1"/>
  <c r="J17" i="2"/>
  <c r="K17" i="2" s="1"/>
  <c r="J16" i="2"/>
  <c r="K16" i="2" s="1"/>
  <c r="J15" i="2"/>
  <c r="K15" i="2" s="1"/>
  <c r="M15" i="2" s="1"/>
  <c r="C91" i="2"/>
  <c r="D91" i="2" s="1"/>
  <c r="E91" i="2" s="1"/>
  <c r="J72" i="2"/>
  <c r="E78" i="2"/>
  <c r="J82" i="2"/>
  <c r="E62" i="2"/>
  <c r="J84" i="2"/>
  <c r="E63" i="2"/>
  <c r="J64" i="2"/>
  <c r="E85" i="2"/>
  <c r="J61" i="2"/>
  <c r="E87" i="2"/>
  <c r="J63" i="2"/>
  <c r="E69" i="2"/>
  <c r="J60" i="2"/>
  <c r="E76" i="2"/>
  <c r="J73" i="2"/>
  <c r="E86" i="2"/>
  <c r="J70" i="2"/>
  <c r="E74" i="2"/>
  <c r="J66" i="2"/>
  <c r="E75" i="2"/>
  <c r="J86" i="2"/>
  <c r="E59" i="2"/>
  <c r="J67" i="2"/>
  <c r="E60" i="2"/>
  <c r="J79" i="2"/>
  <c r="E84" i="2"/>
  <c r="J59" i="2"/>
  <c r="E88" i="2"/>
  <c r="J83" i="2"/>
  <c r="E72" i="2"/>
  <c r="J80" i="2"/>
  <c r="E79" i="2"/>
  <c r="J75" i="2"/>
  <c r="E90" i="2"/>
  <c r="J77" i="2"/>
  <c r="E66" i="2"/>
  <c r="J74" i="2"/>
  <c r="E68" i="2"/>
  <c r="J81" i="2"/>
  <c r="E77" i="2"/>
  <c r="J71" i="2"/>
  <c r="E71" i="2"/>
  <c r="J76" i="2"/>
  <c r="E82" i="2"/>
  <c r="J68" i="2"/>
  <c r="E61" i="2"/>
  <c r="J62" i="2"/>
  <c r="E89" i="2"/>
  <c r="J85" i="2"/>
  <c r="E70" i="2"/>
  <c r="J90" i="2"/>
  <c r="E80" i="2"/>
  <c r="J87" i="2"/>
  <c r="E83" i="2"/>
  <c r="J65" i="2"/>
  <c r="E65" i="2"/>
  <c r="J69" i="2"/>
  <c r="E67" i="2"/>
  <c r="J88" i="2"/>
  <c r="E73" i="2"/>
  <c r="J89" i="2"/>
  <c r="E81" i="2"/>
  <c r="J78" i="2"/>
  <c r="E64" i="2"/>
  <c r="N58" i="2"/>
  <c r="N59" i="2" s="1"/>
  <c r="N60" i="2" s="1"/>
  <c r="N61" i="2" s="1"/>
  <c r="N62" i="2" s="1"/>
  <c r="N63" i="2" s="1"/>
  <c r="N64" i="2" s="1"/>
  <c r="N65" i="2" s="1"/>
  <c r="N66" i="2" s="1"/>
  <c r="N67" i="2" s="1"/>
  <c r="N68" i="2" s="1"/>
  <c r="N69" i="2" s="1"/>
  <c r="N70" i="2" s="1"/>
  <c r="N71" i="2" s="1"/>
  <c r="N72" i="2" s="1"/>
  <c r="N73" i="2" s="1"/>
  <c r="N74" i="2" s="1"/>
  <c r="N75" i="2" s="1"/>
  <c r="N76" i="2" s="1"/>
  <c r="N77" i="2" s="1"/>
  <c r="N78" i="2" s="1"/>
  <c r="N79" i="2" s="1"/>
  <c r="N80" i="2" s="1"/>
  <c r="N81" i="2" s="1"/>
  <c r="N82" i="2" s="1"/>
  <c r="N83" i="2" s="1"/>
  <c r="N84" i="2" s="1"/>
  <c r="N85" i="2" s="1"/>
  <c r="N86" i="2" s="1"/>
  <c r="N87" i="2" s="1"/>
  <c r="N88" i="2" s="1"/>
  <c r="N89" i="2" s="1"/>
  <c r="N90" i="2" s="1"/>
  <c r="N91" i="2" s="1"/>
  <c r="N92" i="2" s="1"/>
  <c r="N93" i="2" s="1"/>
  <c r="M58" i="2"/>
  <c r="M59" i="2" s="1"/>
  <c r="M60" i="2" s="1"/>
  <c r="M61" i="2" s="1"/>
  <c r="M62" i="2" s="1"/>
  <c r="M63" i="2" s="1"/>
  <c r="M64" i="2" s="1"/>
  <c r="M65" i="2" s="1"/>
  <c r="M66" i="2" s="1"/>
  <c r="M67" i="2" s="1"/>
  <c r="M68" i="2" s="1"/>
  <c r="M69" i="2" s="1"/>
  <c r="M70" i="2" s="1"/>
  <c r="M71" i="2" s="1"/>
  <c r="M72" i="2" s="1"/>
  <c r="M73" i="2" s="1"/>
  <c r="M74" i="2" s="1"/>
  <c r="M75" i="2" s="1"/>
  <c r="M76" i="2" s="1"/>
  <c r="M77" i="2" s="1"/>
  <c r="M78" i="2" s="1"/>
  <c r="M79" i="2" s="1"/>
  <c r="M80" i="2" s="1"/>
  <c r="M81" i="2" s="1"/>
  <c r="M82" i="2" s="1"/>
  <c r="M83" i="2" s="1"/>
  <c r="M84" i="2" s="1"/>
  <c r="M85" i="2" s="1"/>
  <c r="M86" i="2" s="1"/>
  <c r="M87" i="2" s="1"/>
  <c r="M88" i="2" s="1"/>
  <c r="M89" i="2" s="1"/>
  <c r="M90" i="2" s="1"/>
  <c r="M91" i="2" s="1"/>
  <c r="M92" i="2" s="1"/>
  <c r="M93" i="2" s="1"/>
  <c r="P58" i="2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78" i="2" s="1"/>
  <c r="P79" i="2" s="1"/>
  <c r="P80" i="2" s="1"/>
  <c r="P81" i="2" s="1"/>
  <c r="P82" i="2" s="1"/>
  <c r="P83" i="2" s="1"/>
  <c r="P84" i="2" s="1"/>
  <c r="P85" i="2" s="1"/>
  <c r="P86" i="2" s="1"/>
  <c r="P87" i="2" s="1"/>
  <c r="P88" i="2" s="1"/>
  <c r="P89" i="2" s="1"/>
  <c r="P90" i="2" s="1"/>
  <c r="P91" i="2" s="1"/>
  <c r="P92" i="2" s="1"/>
  <c r="P93" i="2" s="1"/>
  <c r="AF192" i="1"/>
  <c r="AB192" i="1"/>
  <c r="E192" i="1"/>
  <c r="A192" i="1"/>
  <c r="N192" i="1"/>
  <c r="J192" i="1"/>
  <c r="W192" i="1"/>
  <c r="S192" i="1"/>
  <c r="N168" i="1"/>
  <c r="J168" i="1"/>
  <c r="AF168" i="1"/>
  <c r="AB168" i="1"/>
  <c r="W168" i="1"/>
  <c r="S168" i="1"/>
  <c r="W144" i="1"/>
  <c r="S144" i="1"/>
  <c r="E144" i="1"/>
  <c r="A144" i="1"/>
  <c r="N144" i="1"/>
  <c r="J144" i="1"/>
  <c r="AF144" i="1"/>
  <c r="AB144" i="1"/>
  <c r="AF120" i="1"/>
  <c r="AB120" i="1"/>
  <c r="N120" i="1"/>
  <c r="J120" i="1"/>
  <c r="E120" i="1"/>
  <c r="A120" i="1"/>
  <c r="W120" i="1"/>
  <c r="S120" i="1"/>
  <c r="N96" i="1"/>
  <c r="J96" i="1"/>
  <c r="E96" i="1"/>
  <c r="A96" i="1"/>
  <c r="W96" i="1"/>
  <c r="S96" i="1"/>
  <c r="W72" i="1"/>
  <c r="S72" i="1"/>
  <c r="AF72" i="1"/>
  <c r="AB72" i="1"/>
  <c r="E72" i="1"/>
  <c r="A72" i="1"/>
  <c r="N72" i="1"/>
  <c r="J72" i="1"/>
  <c r="AF48" i="1"/>
  <c r="AB48" i="1"/>
  <c r="E48" i="1"/>
  <c r="A48" i="1"/>
  <c r="W48" i="1"/>
  <c r="S48" i="1"/>
  <c r="N48" i="1"/>
  <c r="J48" i="1"/>
  <c r="AF24" i="1"/>
  <c r="N24" i="1"/>
  <c r="J24" i="1"/>
  <c r="E24" i="1"/>
  <c r="A24" i="1"/>
  <c r="W24" i="1"/>
  <c r="S24" i="1"/>
  <c r="L27" i="2" l="1"/>
  <c r="M27" i="2"/>
  <c r="M35" i="2"/>
  <c r="M23" i="2"/>
  <c r="L41" i="2"/>
  <c r="M41" i="2"/>
  <c r="M39" i="2"/>
  <c r="M38" i="2"/>
  <c r="M37" i="2"/>
  <c r="L33" i="2"/>
  <c r="L30" i="2"/>
  <c r="M30" i="2"/>
  <c r="L28" i="2"/>
  <c r="M28" i="2"/>
  <c r="M26" i="2"/>
  <c r="L26" i="2"/>
  <c r="M25" i="2"/>
  <c r="M22" i="2"/>
  <c r="L22" i="2"/>
  <c r="M20" i="2"/>
  <c r="L20" i="2"/>
  <c r="M19" i="2"/>
  <c r="M17" i="2"/>
  <c r="L17" i="2"/>
  <c r="M16" i="2"/>
  <c r="L16" i="2"/>
  <c r="L21" i="2"/>
  <c r="M21" i="2"/>
  <c r="M29" i="2"/>
  <c r="L29" i="2"/>
  <c r="L42" i="2"/>
  <c r="M42" i="2"/>
  <c r="L46" i="2"/>
  <c r="M46" i="2"/>
  <c r="M24" i="2"/>
  <c r="L24" i="2"/>
  <c r="M32" i="2"/>
  <c r="L32" i="2"/>
  <c r="M45" i="2"/>
  <c r="L45" i="2"/>
  <c r="M40" i="2"/>
  <c r="L40" i="2"/>
  <c r="M43" i="2"/>
  <c r="L43" i="2"/>
  <c r="L44" i="2"/>
  <c r="M44" i="2"/>
  <c r="L15" i="2"/>
  <c r="L31" i="2"/>
  <c r="L36" i="2"/>
  <c r="L18" i="2"/>
  <c r="L34" i="2"/>
</calcChain>
</file>

<file path=xl/comments1.xml><?xml version="1.0" encoding="utf-8"?>
<comments xmlns="http://schemas.openxmlformats.org/spreadsheetml/2006/main">
  <authors>
    <author>Mike</author>
  </authors>
  <commentList>
    <comment ref="K14" authorId="0">
      <text>
        <r>
          <rPr>
            <b/>
            <sz val="8"/>
            <color indexed="81"/>
            <rFont val="Tahoma"/>
            <family val="2"/>
          </rPr>
          <t>win diff x 16 (games)</t>
        </r>
      </text>
    </comment>
  </commentList>
</comments>
</file>

<file path=xl/sharedStrings.xml><?xml version="1.0" encoding="utf-8"?>
<sst xmlns="http://schemas.openxmlformats.org/spreadsheetml/2006/main" count="2897" uniqueCount="207">
  <si>
    <t>MIAMI</t>
  </si>
  <si>
    <t xml:space="preserve">NEW ENGLAND </t>
  </si>
  <si>
    <t>NEW YORK</t>
  </si>
  <si>
    <t>BUFFALO</t>
  </si>
  <si>
    <t>DOLPHINS</t>
  </si>
  <si>
    <t>PATRIOTS</t>
  </si>
  <si>
    <t>JETS</t>
  </si>
  <si>
    <t>BILLS</t>
  </si>
  <si>
    <t>11-5</t>
  </si>
  <si>
    <t>9-7</t>
  </si>
  <si>
    <t>7-9</t>
  </si>
  <si>
    <t>AFC EAST</t>
  </si>
  <si>
    <t>2008 NFL</t>
  </si>
  <si>
    <t>DEFENSE</t>
  </si>
  <si>
    <t>OFFENSE</t>
  </si>
  <si>
    <t>11-</t>
  </si>
  <si>
    <t>41-</t>
  </si>
  <si>
    <t>12-</t>
  </si>
  <si>
    <t>42-</t>
  </si>
  <si>
    <t>13-</t>
  </si>
  <si>
    <t>43-</t>
  </si>
  <si>
    <t>14-</t>
  </si>
  <si>
    <t>44-</t>
  </si>
  <si>
    <t>15-</t>
  </si>
  <si>
    <t>45-</t>
  </si>
  <si>
    <t>16-</t>
  </si>
  <si>
    <t>46-</t>
  </si>
  <si>
    <t>21-</t>
  </si>
  <si>
    <t>51-</t>
  </si>
  <si>
    <t>22-</t>
  </si>
  <si>
    <t>52-</t>
  </si>
  <si>
    <t>23-</t>
  </si>
  <si>
    <t>53-</t>
  </si>
  <si>
    <t>24-</t>
  </si>
  <si>
    <t>54-</t>
  </si>
  <si>
    <t>25-</t>
  </si>
  <si>
    <t>55-</t>
  </si>
  <si>
    <t>26-</t>
  </si>
  <si>
    <t>56-</t>
  </si>
  <si>
    <t>31-</t>
  </si>
  <si>
    <t>61-</t>
  </si>
  <si>
    <t>32-</t>
  </si>
  <si>
    <t>62-</t>
  </si>
  <si>
    <t>33-</t>
  </si>
  <si>
    <t>63-</t>
  </si>
  <si>
    <t>34-</t>
  </si>
  <si>
    <t>64-</t>
  </si>
  <si>
    <t>35-</t>
  </si>
  <si>
    <t>65-</t>
  </si>
  <si>
    <t>36-</t>
  </si>
  <si>
    <t>66-</t>
  </si>
  <si>
    <t>PITTSBURGH</t>
  </si>
  <si>
    <t>BALTIMORE</t>
  </si>
  <si>
    <t>CINCINNATI</t>
  </si>
  <si>
    <t>CLEVELAND</t>
  </si>
  <si>
    <t>STEELERS</t>
  </si>
  <si>
    <t>RAVENS</t>
  </si>
  <si>
    <t>BENGALS</t>
  </si>
  <si>
    <t>BROWNS</t>
  </si>
  <si>
    <t>12-4</t>
  </si>
  <si>
    <t>4-12</t>
  </si>
  <si>
    <t>AFC NORTH</t>
  </si>
  <si>
    <t>TENNESSEE</t>
  </si>
  <si>
    <t>INDIANAPOLIS</t>
  </si>
  <si>
    <t>HOUSTON</t>
  </si>
  <si>
    <t>JACKSONVILLE</t>
  </si>
  <si>
    <t>TITANS</t>
  </si>
  <si>
    <t>COLTS</t>
  </si>
  <si>
    <t>TEXANS</t>
  </si>
  <si>
    <t>JAGUARS</t>
  </si>
  <si>
    <t>13-3</t>
  </si>
  <si>
    <t>8-8</t>
  </si>
  <si>
    <t>AFC SOUTH</t>
  </si>
  <si>
    <t>SAN DIEGO</t>
  </si>
  <si>
    <t>DENVER</t>
  </si>
  <si>
    <t>OAKLAND</t>
  </si>
  <si>
    <t>KANSAS CITY</t>
  </si>
  <si>
    <t>CHARGERS</t>
  </si>
  <si>
    <t>BRONCOS</t>
  </si>
  <si>
    <t>RAIDERS</t>
  </si>
  <si>
    <t>CHIEFS</t>
  </si>
  <si>
    <t>2-14</t>
  </si>
  <si>
    <t>AFC WEST</t>
  </si>
  <si>
    <t xml:space="preserve">NEW YORK </t>
  </si>
  <si>
    <t>PHILADELPHIA</t>
  </si>
  <si>
    <t>DALLAS</t>
  </si>
  <si>
    <t>WASHINGTON</t>
  </si>
  <si>
    <t>GIANTS</t>
  </si>
  <si>
    <t>EAGLES</t>
  </si>
  <si>
    <t>COWBOYS</t>
  </si>
  <si>
    <t>REDSKINS</t>
  </si>
  <si>
    <t>NFC EAST</t>
  </si>
  <si>
    <t>MINNESOTA</t>
  </si>
  <si>
    <t>CHICAGO</t>
  </si>
  <si>
    <t>GREEN BAY</t>
  </si>
  <si>
    <t>DETROIT</t>
  </si>
  <si>
    <t>VIKINGS</t>
  </si>
  <si>
    <t>BEARS</t>
  </si>
  <si>
    <t>PACKERS</t>
  </si>
  <si>
    <t>LIONS</t>
  </si>
  <si>
    <t>10-6</t>
  </si>
  <si>
    <t>6-10</t>
  </si>
  <si>
    <t>NFC NORTH</t>
  </si>
  <si>
    <t>CAROLINA</t>
  </si>
  <si>
    <t>ATLANTA</t>
  </si>
  <si>
    <t>TAMPA BAY</t>
  </si>
  <si>
    <t>NEW ORLEANS</t>
  </si>
  <si>
    <t>PANTHERS</t>
  </si>
  <si>
    <t>FALCONS</t>
  </si>
  <si>
    <t>BUCCANEERS</t>
  </si>
  <si>
    <t>SAINTS</t>
  </si>
  <si>
    <t>NFC SOUTH</t>
  </si>
  <si>
    <t>ARIZONA</t>
  </si>
  <si>
    <t>SAN FRANCISCO</t>
  </si>
  <si>
    <t>SEATTLE</t>
  </si>
  <si>
    <t>ST LOUIS</t>
  </si>
  <si>
    <t>CARDINALS</t>
  </si>
  <si>
    <t>49ERS</t>
  </si>
  <si>
    <t>SEAHAWKS</t>
  </si>
  <si>
    <t>RAMS</t>
  </si>
  <si>
    <t>NFC WEST</t>
  </si>
  <si>
    <t xml:space="preserve">Use two different colored six-sided dice to be read as a two-digit number. </t>
  </si>
  <si>
    <t>If game is tied after four rolls, roll again for each team, with higher scoring team getting an OT FG to win.</t>
  </si>
  <si>
    <t>First Roll: PIT rolls 65 on defense side of card, they allow 7 points to BAL</t>
  </si>
  <si>
    <t>Second Roll: BAL rolls 15 on defense side of card, they allow 7 points to PIT</t>
  </si>
  <si>
    <t>Third Roll: PIT rolls 22 on offense side of card, they score 14 for themselves</t>
  </si>
  <si>
    <t>Fourth Roll: BAL rolls 12 on offeense side of card, they score 17 for themselves</t>
  </si>
  <si>
    <t>Final Score: Bal 24  - PIT 21</t>
  </si>
  <si>
    <t>OFF</t>
  </si>
  <si>
    <t>% CHG</t>
  </si>
  <si>
    <t>DEF</t>
  </si>
  <si>
    <t>%</t>
  </si>
  <si>
    <t>point range</t>
  </si>
  <si>
    <t xml:space="preserve">Tm  </t>
  </si>
  <si>
    <t xml:space="preserve">W  </t>
  </si>
  <si>
    <t xml:space="preserve">L  </t>
  </si>
  <si>
    <t xml:space="preserve">T  </t>
  </si>
  <si>
    <t>pyth*16</t>
  </si>
  <si>
    <t>PF</t>
  </si>
  <si>
    <t>PA</t>
  </si>
  <si>
    <t>wins</t>
  </si>
  <si>
    <t>diff</t>
  </si>
  <si>
    <t>adj pf</t>
  </si>
  <si>
    <t>adj pa</t>
  </si>
  <si>
    <t>I'm now using a point scale like the one for NCAA. I like it better because it gives similar teams similar percentages.</t>
  </si>
  <si>
    <t>As always, if you don't like my ratings feel free to overwrite any of the results.</t>
  </si>
  <si>
    <t>ACTUAL</t>
  </si>
  <si>
    <t>expected</t>
  </si>
  <si>
    <t>BASED ON EXPECTED WINS</t>
  </si>
  <si>
    <t xml:space="preserve">Based on a suggestion by Eugene Furtivo, the ratings are now based on Expected Wins. </t>
  </si>
  <si>
    <t>The points are adjusted based on the difference in actual wins and expected wins. Teams should perform closer to actual wins and losses.</t>
  </si>
  <si>
    <t>Put teams, PF,PA, and expected wins into the first chart.</t>
  </si>
  <si>
    <t>Find the corresponding percentage for each teams OFF and DEF from the point range chart.</t>
  </si>
  <si>
    <t>CARD</t>
  </si>
  <si>
    <t>The resulting totals under CARD will be what goes onto each team's card for offense and defense.</t>
  </si>
  <si>
    <t>For simplicity, find cards from earlier seasons that match these totals and copy and paste them to the new card.</t>
  </si>
  <si>
    <t>+</t>
  </si>
  <si>
    <t>YR: -3</t>
  </si>
  <si>
    <t>12 NFL</t>
  </si>
  <si>
    <t>Transfer adjusted pf and adjusted pa from columns L and M into second chart.</t>
  </si>
  <si>
    <t>Find the OFF and DEF totals below on the point range chart to the right.</t>
  </si>
  <si>
    <t>Type in the corresponding percentage in columns D and I below.</t>
  </si>
  <si>
    <t>This will give a new total under CARD that will go on the team cards for offense and defense.</t>
  </si>
  <si>
    <t>Transfer the adjusted pf and pa from above to the chart below for OFF and DEF.</t>
  </si>
  <si>
    <t>Tm</t>
  </si>
  <si>
    <t>W</t>
  </si>
  <si>
    <t>L</t>
  </si>
  <si>
    <t>T</t>
  </si>
  <si>
    <t>Pts</t>
  </si>
  <si>
    <t>PtsO</t>
  </si>
  <si>
    <t>New England Patriots</t>
  </si>
  <si>
    <t>New York Jets</t>
  </si>
  <si>
    <t>Miami Dolphins</t>
  </si>
  <si>
    <t>Buffalo Bills</t>
  </si>
  <si>
    <t>Cincinnati Bengals</t>
  </si>
  <si>
    <t>Pittsburgh Steelers</t>
  </si>
  <si>
    <t>Baltimore Ravens</t>
  </si>
  <si>
    <t>Cleveland Browns</t>
  </si>
  <si>
    <t>Indianapolis Colts</t>
  </si>
  <si>
    <t>Tennessee Titans</t>
  </si>
  <si>
    <t>Jacksonville Jaguars</t>
  </si>
  <si>
    <t>Houston Texans</t>
  </si>
  <si>
    <t>Denver Broncos</t>
  </si>
  <si>
    <t>Kansas City Chiefs</t>
  </si>
  <si>
    <t>San Diego Chargers</t>
  </si>
  <si>
    <t>Oakland Raiders</t>
  </si>
  <si>
    <t>Philadelphia Eagles</t>
  </si>
  <si>
    <t>Dallas Cowboys</t>
  </si>
  <si>
    <t>New York Giants</t>
  </si>
  <si>
    <t>Washington Redskins</t>
  </si>
  <si>
    <t>Green Bay Packers</t>
  </si>
  <si>
    <t>Chicago Bears</t>
  </si>
  <si>
    <t>Detroit Lions</t>
  </si>
  <si>
    <t>Minnesota Vikings</t>
  </si>
  <si>
    <t>Carolina Panthers</t>
  </si>
  <si>
    <t>New Orleans Saints</t>
  </si>
  <si>
    <t>Atlanta Falcons</t>
  </si>
  <si>
    <t>Tampa Bay Buccaneers</t>
  </si>
  <si>
    <t>Seattle Seahawks</t>
  </si>
  <si>
    <t>San Francisco 49ers</t>
  </si>
  <si>
    <t>Arizona Cardinals</t>
  </si>
  <si>
    <t>St. Louis Rams</t>
  </si>
  <si>
    <t>2013 NFL</t>
  </si>
  <si>
    <t>3-13</t>
  </si>
  <si>
    <t>8-7-1</t>
  </si>
  <si>
    <t>5-10-1</t>
  </si>
  <si>
    <t>DO NOT 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</si>
</sst>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6" x14ac:knownFonts="1">
    <font>
      <sz val="7"/>
      <name val="Arial"/>
    </font>
    <font>
      <sz val="10"/>
      <name val="Arial"/>
      <family val="2"/>
    </font>
    <font>
      <b/>
      <sz val="7"/>
      <color indexed="53"/>
      <name val="Arial"/>
      <family val="2"/>
    </font>
    <font>
      <b/>
      <sz val="7"/>
      <color indexed="10"/>
      <name val="Arial"/>
      <family val="2"/>
    </font>
    <font>
      <b/>
      <sz val="7"/>
      <color indexed="58"/>
      <name val="Arial"/>
      <family val="2"/>
    </font>
    <font>
      <sz val="7"/>
      <color indexed="53"/>
      <name val="Arial"/>
      <family val="2"/>
    </font>
    <font>
      <sz val="7"/>
      <color indexed="10"/>
      <name val="Arial"/>
      <family val="2"/>
    </font>
    <font>
      <sz val="7"/>
      <color indexed="58"/>
      <name val="Arial"/>
      <family val="2"/>
    </font>
    <font>
      <sz val="7"/>
      <name val="Arial"/>
      <family val="2"/>
    </font>
    <font>
      <b/>
      <sz val="7"/>
      <color indexed="13"/>
      <name val="Arial"/>
      <family val="2"/>
    </font>
    <font>
      <b/>
      <sz val="7"/>
      <name val="Arial"/>
      <family val="2"/>
    </font>
    <font>
      <b/>
      <sz val="7"/>
      <color indexed="60"/>
      <name val="Arial"/>
      <family val="2"/>
    </font>
    <font>
      <sz val="7"/>
      <color indexed="13"/>
      <name val="Arial"/>
      <family val="2"/>
    </font>
    <font>
      <sz val="7"/>
      <color indexed="60"/>
      <name val="Arial"/>
      <family val="2"/>
    </font>
    <font>
      <b/>
      <sz val="7"/>
      <color indexed="12"/>
      <name val="Arial"/>
      <family val="2"/>
    </font>
    <font>
      <sz val="7"/>
      <color indexed="12"/>
      <name val="Arial"/>
      <family val="2"/>
    </font>
    <font>
      <b/>
      <sz val="7"/>
      <color indexed="22"/>
      <name val="Arial"/>
      <family val="2"/>
    </font>
    <font>
      <sz val="7"/>
      <color indexed="22"/>
      <name val="Arial"/>
      <family val="2"/>
    </font>
    <font>
      <b/>
      <sz val="7"/>
      <color indexed="18"/>
      <name val="Arial"/>
      <family val="2"/>
    </font>
    <font>
      <b/>
      <sz val="7"/>
      <color indexed="51"/>
      <name val="Arial"/>
      <family val="2"/>
    </font>
    <font>
      <sz val="7"/>
      <color indexed="18"/>
      <name val="Arial"/>
      <family val="2"/>
    </font>
    <font>
      <sz val="7"/>
      <color indexed="51"/>
      <name val="Arial"/>
      <family val="2"/>
    </font>
    <font>
      <b/>
      <sz val="7"/>
      <color indexed="52"/>
      <name val="Arial"/>
      <family val="2"/>
    </font>
    <font>
      <b/>
      <sz val="7"/>
      <color indexed="17"/>
      <name val="Arial"/>
      <family val="2"/>
    </font>
    <font>
      <b/>
      <sz val="7"/>
      <color indexed="48"/>
      <name val="Arial"/>
      <family val="2"/>
    </font>
    <font>
      <sz val="7"/>
      <color indexed="52"/>
      <name val="Arial"/>
      <family val="2"/>
    </font>
    <font>
      <sz val="7"/>
      <color indexed="17"/>
      <name val="Arial"/>
      <family val="2"/>
    </font>
    <font>
      <sz val="7"/>
      <color indexed="4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6"/>
      <color indexed="10"/>
      <name val="Arial"/>
      <family val="2"/>
    </font>
    <font>
      <b/>
      <sz val="8"/>
      <color indexed="81"/>
      <name val="Tahoma"/>
      <family val="2"/>
    </font>
    <font>
      <sz val="7"/>
      <name val="Verdana"/>
      <family val="2"/>
    </font>
    <font>
      <b/>
      <sz val="7"/>
      <color rgb="FF7030A0"/>
      <name val="Arial"/>
      <family val="2"/>
    </font>
    <font>
      <sz val="7"/>
      <color rgb="FF7030A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9BD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8">
    <xf numFmtId="0" fontId="0" fillId="0" borderId="0" xfId="0"/>
    <xf numFmtId="0" fontId="8" fillId="0" borderId="1" xfId="0" applyFont="1" applyFill="1" applyBorder="1"/>
    <xf numFmtId="0" fontId="8" fillId="0" borderId="2" xfId="0" applyFont="1" applyFill="1" applyBorder="1"/>
    <xf numFmtId="0" fontId="8" fillId="0" borderId="3" xfId="0" applyFont="1" applyFill="1" applyBorder="1"/>
    <xf numFmtId="0" fontId="8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8" fillId="0" borderId="5" xfId="0" applyFont="1" applyBorder="1" applyAlignment="1">
      <alignment horizontal="right"/>
    </xf>
    <xf numFmtId="0" fontId="6" fillId="0" borderId="6" xfId="0" applyFont="1" applyBorder="1" applyAlignment="1">
      <alignment horizontal="left"/>
    </xf>
    <xf numFmtId="0" fontId="8" fillId="0" borderId="7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8" fillId="0" borderId="0" xfId="0" applyFont="1" applyBorder="1" applyAlignment="1">
      <alignment horizontal="right"/>
    </xf>
    <xf numFmtId="0" fontId="6" fillId="0" borderId="8" xfId="0" applyFont="1" applyBorder="1" applyAlignment="1">
      <alignment horizontal="left"/>
    </xf>
    <xf numFmtId="0" fontId="8" fillId="0" borderId="1" xfId="0" applyFont="1" applyBorder="1" applyAlignment="1">
      <alignment horizontal="right"/>
    </xf>
    <xf numFmtId="0" fontId="6" fillId="0" borderId="2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6" fillId="0" borderId="3" xfId="0" applyFont="1" applyBorder="1" applyAlignment="1">
      <alignment horizontal="left"/>
    </xf>
    <xf numFmtId="0" fontId="8" fillId="0" borderId="0" xfId="0" applyFont="1" applyFill="1" applyBorder="1"/>
    <xf numFmtId="0" fontId="8" fillId="0" borderId="0" xfId="0" applyFont="1" applyFill="1"/>
    <xf numFmtId="0" fontId="0" fillId="0" borderId="4" xfId="0" applyFont="1" applyBorder="1" applyAlignment="1">
      <alignment horizontal="right"/>
    </xf>
    <xf numFmtId="0" fontId="0" fillId="0" borderId="5" xfId="0" applyFont="1" applyBorder="1" applyAlignment="1">
      <alignment horizontal="right"/>
    </xf>
    <xf numFmtId="0" fontId="0" fillId="0" borderId="7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1" xfId="0" applyFont="1" applyBorder="1" applyAlignment="1">
      <alignment horizontal="right"/>
    </xf>
    <xf numFmtId="0" fontId="0" fillId="0" borderId="2" xfId="0" applyFont="1" applyBorder="1" applyAlignment="1">
      <alignment horizontal="right"/>
    </xf>
    <xf numFmtId="0" fontId="29" fillId="0" borderId="9" xfId="0" applyFont="1" applyFill="1" applyBorder="1"/>
    <xf numFmtId="0" fontId="30" fillId="0" borderId="10" xfId="0" applyFont="1" applyFill="1" applyBorder="1"/>
    <xf numFmtId="0" fontId="30" fillId="0" borderId="11" xfId="0" applyFont="1" applyFill="1" applyBorder="1"/>
    <xf numFmtId="0" fontId="30" fillId="0" borderId="11" xfId="0" applyFont="1" applyFill="1" applyBorder="1" applyAlignment="1">
      <alignment horizontal="center"/>
    </xf>
    <xf numFmtId="0" fontId="30" fillId="0" borderId="0" xfId="0" applyFont="1" applyBorder="1"/>
    <xf numFmtId="0" fontId="30" fillId="0" borderId="12" xfId="0" applyFont="1" applyFill="1" applyBorder="1"/>
    <xf numFmtId="1" fontId="30" fillId="0" borderId="11" xfId="0" applyNumberFormat="1" applyFont="1" applyFill="1" applyBorder="1"/>
    <xf numFmtId="0" fontId="30" fillId="0" borderId="13" xfId="0" applyFont="1" applyFill="1" applyBorder="1"/>
    <xf numFmtId="0" fontId="30" fillId="0" borderId="0" xfId="0" applyFont="1" applyFill="1" applyBorder="1"/>
    <xf numFmtId="0" fontId="30" fillId="0" borderId="0" xfId="1" applyNumberFormat="1" applyFont="1" applyFill="1" applyBorder="1"/>
    <xf numFmtId="2" fontId="30" fillId="0" borderId="0" xfId="0" applyNumberFormat="1" applyFont="1" applyFill="1" applyBorder="1"/>
    <xf numFmtId="0" fontId="0" fillId="0" borderId="0" xfId="0" applyAlignment="1">
      <alignment horizontal="center"/>
    </xf>
    <xf numFmtId="9" fontId="30" fillId="0" borderId="11" xfId="0" applyNumberFormat="1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9" fontId="30" fillId="0" borderId="11" xfId="1" applyFont="1" applyBorder="1" applyAlignment="1">
      <alignment horizontal="center"/>
    </xf>
    <xf numFmtId="0" fontId="0" fillId="2" borderId="11" xfId="0" applyFill="1" applyBorder="1" applyAlignment="1">
      <alignment horizontal="center"/>
    </xf>
    <xf numFmtId="16" fontId="0" fillId="0" borderId="0" xfId="0" applyNumberFormat="1"/>
    <xf numFmtId="1" fontId="31" fillId="0" borderId="11" xfId="0" applyNumberFormat="1" applyFont="1" applyFill="1" applyBorder="1"/>
    <xf numFmtId="0" fontId="0" fillId="0" borderId="11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3" fillId="3" borderId="1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" fontId="0" fillId="0" borderId="11" xfId="0" applyNumberFormat="1" applyBorder="1"/>
    <xf numFmtId="0" fontId="33" fillId="3" borderId="0" xfId="0" applyFont="1" applyFill="1" applyBorder="1" applyAlignment="1">
      <alignment horizontal="left" vertical="center" wrapText="1"/>
    </xf>
    <xf numFmtId="0" fontId="33" fillId="3" borderId="0" xfId="0" applyFont="1" applyFill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/>
    </xf>
    <xf numFmtId="1" fontId="0" fillId="0" borderId="0" xfId="0" applyNumberFormat="1" applyBorder="1"/>
    <xf numFmtId="0" fontId="28" fillId="0" borderId="11" xfId="0" applyFont="1" applyBorder="1" applyAlignment="1">
      <alignment horizontal="center"/>
    </xf>
    <xf numFmtId="9" fontId="30" fillId="0" borderId="11" xfId="0" applyNumberFormat="1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11" xfId="0" applyBorder="1"/>
    <xf numFmtId="0" fontId="8" fillId="0" borderId="8" xfId="0" applyFont="1" applyFill="1" applyBorder="1"/>
    <xf numFmtId="0" fontId="6" fillId="0" borderId="6" xfId="0" applyNumberFormat="1" applyFont="1" applyBorder="1" applyAlignment="1">
      <alignment horizontal="left"/>
    </xf>
    <xf numFmtId="0" fontId="8" fillId="0" borderId="0" xfId="0" applyFont="1"/>
    <xf numFmtId="0" fontId="9" fillId="4" borderId="4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10" fillId="5" borderId="8" xfId="0" applyFont="1" applyFill="1" applyBorder="1" applyAlignment="1">
      <alignment horizontal="center"/>
    </xf>
    <xf numFmtId="16" fontId="9" fillId="4" borderId="7" xfId="0" quotePrefix="1" applyNumberFormat="1" applyFont="1" applyFill="1" applyBorder="1" applyAlignment="1">
      <alignment horizontal="center"/>
    </xf>
    <xf numFmtId="16" fontId="10" fillId="5" borderId="7" xfId="0" quotePrefix="1" applyNumberFormat="1" applyFont="1" applyFill="1" applyBorder="1" applyAlignment="1">
      <alignment horizontal="center"/>
    </xf>
    <xf numFmtId="0" fontId="8" fillId="0" borderId="14" xfId="0" quotePrefix="1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23" fillId="7" borderId="1" xfId="0" applyFont="1" applyFill="1" applyBorder="1" applyAlignment="1">
      <alignment horizontal="center"/>
    </xf>
    <xf numFmtId="0" fontId="26" fillId="7" borderId="2" xfId="0" applyFont="1" applyFill="1" applyBorder="1" applyAlignment="1">
      <alignment horizontal="center"/>
    </xf>
    <xf numFmtId="0" fontId="26" fillId="7" borderId="0" xfId="0" applyFont="1" applyFill="1" applyBorder="1" applyAlignment="1">
      <alignment horizontal="center"/>
    </xf>
    <xf numFmtId="0" fontId="23" fillId="7" borderId="0" xfId="0" applyFont="1" applyFill="1" applyBorder="1" applyAlignment="1">
      <alignment horizontal="center"/>
    </xf>
    <xf numFmtId="0" fontId="23" fillId="7" borderId="2" xfId="0" applyFont="1" applyFill="1" applyBorder="1" applyAlignment="1">
      <alignment horizontal="center"/>
    </xf>
    <xf numFmtId="0" fontId="23" fillId="7" borderId="3" xfId="0" applyFont="1" applyFill="1" applyBorder="1" applyAlignment="1">
      <alignment horizontal="center"/>
    </xf>
    <xf numFmtId="0" fontId="19" fillId="7" borderId="1" xfId="0" applyFont="1" applyFill="1" applyBorder="1" applyAlignment="1">
      <alignment horizontal="center"/>
    </xf>
    <xf numFmtId="0" fontId="21" fillId="7" borderId="2" xfId="0" applyFont="1" applyFill="1" applyBorder="1" applyAlignment="1">
      <alignment horizontal="center"/>
    </xf>
    <xf numFmtId="0" fontId="21" fillId="7" borderId="0" xfId="0" applyFont="1" applyFill="1" applyBorder="1" applyAlignment="1">
      <alignment horizontal="center"/>
    </xf>
    <xf numFmtId="0" fontId="19" fillId="7" borderId="0" xfId="0" applyFont="1" applyFill="1" applyBorder="1" applyAlignment="1">
      <alignment horizontal="center"/>
    </xf>
    <xf numFmtId="0" fontId="19" fillId="7" borderId="2" xfId="0" applyFont="1" applyFill="1" applyBorder="1" applyAlignment="1">
      <alignment horizontal="center"/>
    </xf>
    <xf numFmtId="0" fontId="19" fillId="7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6" fillId="14" borderId="2" xfId="0" applyFont="1" applyFill="1" applyBorder="1" applyAlignment="1">
      <alignment horizontal="center"/>
    </xf>
    <xf numFmtId="0" fontId="6" fillId="14" borderId="0" xfId="0" applyFont="1" applyFill="1" applyBorder="1" applyAlignment="1">
      <alignment horizontal="center"/>
    </xf>
    <xf numFmtId="0" fontId="3" fillId="14" borderId="0" xfId="0" applyFont="1" applyFill="1" applyBorder="1" applyAlignment="1">
      <alignment horizontal="center"/>
    </xf>
    <xf numFmtId="0" fontId="3" fillId="14" borderId="2" xfId="0" applyFont="1" applyFill="1" applyBorder="1" applyAlignment="1">
      <alignment horizontal="center"/>
    </xf>
    <xf numFmtId="0" fontId="3" fillId="14" borderId="3" xfId="0" applyFont="1" applyFill="1" applyBorder="1" applyAlignment="1">
      <alignment horizontal="center"/>
    </xf>
    <xf numFmtId="16" fontId="23" fillId="7" borderId="7" xfId="0" quotePrefix="1" applyNumberFormat="1" applyFont="1" applyFill="1" applyBorder="1" applyAlignment="1">
      <alignment horizontal="center"/>
    </xf>
    <xf numFmtId="0" fontId="23" fillId="7" borderId="8" xfId="0" applyFont="1" applyFill="1" applyBorder="1" applyAlignment="1">
      <alignment horizontal="center"/>
    </xf>
    <xf numFmtId="16" fontId="19" fillId="7" borderId="7" xfId="0" quotePrefix="1" applyNumberFormat="1" applyFont="1" applyFill="1" applyBorder="1" applyAlignment="1">
      <alignment horizontal="center"/>
    </xf>
    <xf numFmtId="0" fontId="19" fillId="7" borderId="7" xfId="0" applyFont="1" applyFill="1" applyBorder="1" applyAlignment="1">
      <alignment horizontal="center"/>
    </xf>
    <xf numFmtId="0" fontId="19" fillId="7" borderId="8" xfId="0" applyFont="1" applyFill="1" applyBorder="1" applyAlignment="1">
      <alignment horizontal="center"/>
    </xf>
    <xf numFmtId="16" fontId="3" fillId="0" borderId="7" xfId="0" quotePrefix="1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16" fontId="3" fillId="14" borderId="7" xfId="0" quotePrefix="1" applyNumberFormat="1" applyFont="1" applyFill="1" applyBorder="1" applyAlignment="1">
      <alignment horizontal="center"/>
    </xf>
    <xf numFmtId="0" fontId="3" fillId="14" borderId="8" xfId="0" applyFont="1" applyFill="1" applyBorder="1" applyAlignment="1">
      <alignment horizontal="center"/>
    </xf>
    <xf numFmtId="0" fontId="3" fillId="14" borderId="4" xfId="0" applyFont="1" applyFill="1" applyBorder="1" applyAlignment="1">
      <alignment horizontal="center"/>
    </xf>
    <xf numFmtId="0" fontId="3" fillId="14" borderId="5" xfId="0" applyFont="1" applyFill="1" applyBorder="1" applyAlignment="1">
      <alignment horizontal="center"/>
    </xf>
    <xf numFmtId="0" fontId="3" fillId="14" borderId="6" xfId="0" applyFont="1" applyFill="1" applyBorder="1" applyAlignment="1">
      <alignment horizontal="center"/>
    </xf>
    <xf numFmtId="0" fontId="19" fillId="7" borderId="4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/>
    </xf>
    <xf numFmtId="0" fontId="19" fillId="7" borderId="6" xfId="0" applyFont="1" applyFill="1" applyBorder="1" applyAlignment="1">
      <alignment horizontal="center"/>
    </xf>
    <xf numFmtId="16" fontId="24" fillId="17" borderId="7" xfId="0" quotePrefix="1" applyNumberFormat="1" applyFont="1" applyFill="1" applyBorder="1" applyAlignment="1">
      <alignment horizontal="center"/>
    </xf>
    <xf numFmtId="0" fontId="24" fillId="17" borderId="0" xfId="0" applyFont="1" applyFill="1" applyBorder="1" applyAlignment="1">
      <alignment horizontal="center"/>
    </xf>
    <xf numFmtId="0" fontId="3" fillId="14" borderId="7" xfId="0" applyFont="1" applyFill="1" applyBorder="1" applyAlignment="1">
      <alignment horizontal="center"/>
    </xf>
    <xf numFmtId="0" fontId="23" fillId="7" borderId="4" xfId="0" applyFont="1" applyFill="1" applyBorder="1" applyAlignment="1">
      <alignment horizontal="center"/>
    </xf>
    <xf numFmtId="0" fontId="23" fillId="7" borderId="5" xfId="0" applyFont="1" applyFill="1" applyBorder="1" applyAlignment="1">
      <alignment horizontal="center"/>
    </xf>
    <xf numFmtId="0" fontId="23" fillId="7" borderId="6" xfId="0" applyFont="1" applyFill="1" applyBorder="1" applyAlignment="1">
      <alignment horizontal="center"/>
    </xf>
    <xf numFmtId="0" fontId="24" fillId="17" borderId="1" xfId="0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0" fontId="27" fillId="17" borderId="0" xfId="0" applyFont="1" applyFill="1" applyBorder="1" applyAlignment="1">
      <alignment horizontal="center"/>
    </xf>
    <xf numFmtId="0" fontId="24" fillId="17" borderId="2" xfId="0" applyFont="1" applyFill="1" applyBorder="1" applyAlignment="1">
      <alignment horizontal="center"/>
    </xf>
    <xf numFmtId="0" fontId="24" fillId="17" borderId="3" xfId="0" applyFont="1" applyFill="1" applyBorder="1" applyAlignment="1">
      <alignment horizontal="center"/>
    </xf>
    <xf numFmtId="0" fontId="23" fillId="7" borderId="7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16" fontId="10" fillId="14" borderId="7" xfId="0" quotePrefix="1" applyNumberFormat="1" applyFont="1" applyFill="1" applyBorder="1" applyAlignment="1">
      <alignment horizontal="center"/>
    </xf>
    <xf numFmtId="0" fontId="10" fillId="14" borderId="0" xfId="0" applyFont="1" applyFill="1" applyBorder="1" applyAlignment="1">
      <alignment horizontal="center"/>
    </xf>
    <xf numFmtId="0" fontId="10" fillId="14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0" fillId="14" borderId="1" xfId="0" applyFont="1" applyFill="1" applyBorder="1" applyAlignment="1">
      <alignment horizontal="center"/>
    </xf>
    <xf numFmtId="0" fontId="8" fillId="14" borderId="2" xfId="0" applyFont="1" applyFill="1" applyBorder="1" applyAlignment="1">
      <alignment horizontal="center"/>
    </xf>
    <xf numFmtId="0" fontId="8" fillId="14" borderId="0" xfId="0" applyFont="1" applyFill="1" applyBorder="1" applyAlignment="1">
      <alignment horizontal="center"/>
    </xf>
    <xf numFmtId="0" fontId="10" fillId="14" borderId="2" xfId="0" applyFont="1" applyFill="1" applyBorder="1" applyAlignment="1">
      <alignment horizontal="center"/>
    </xf>
    <xf numFmtId="0" fontId="10" fillId="14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4" fillId="17" borderId="8" xfId="0" applyFont="1" applyFill="1" applyBorder="1" applyAlignment="1">
      <alignment horizontal="center"/>
    </xf>
    <xf numFmtId="16" fontId="3" fillId="4" borderId="7" xfId="0" quotePrefix="1" applyNumberFormat="1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4" fillId="17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16" fontId="3" fillId="2" borderId="7" xfId="0" quotePrefix="1" applyNumberFormat="1" applyFont="1" applyFill="1" applyBorder="1" applyAlignment="1">
      <alignment horizontal="center"/>
    </xf>
    <xf numFmtId="0" fontId="24" fillId="17" borderId="4" xfId="0" applyFont="1" applyFill="1" applyBorder="1" applyAlignment="1">
      <alignment horizontal="center"/>
    </xf>
    <xf numFmtId="0" fontId="24" fillId="17" borderId="5" xfId="0" applyFont="1" applyFill="1" applyBorder="1" applyAlignment="1">
      <alignment horizontal="center"/>
    </xf>
    <xf numFmtId="0" fontId="24" fillId="17" borderId="6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0" fillId="14" borderId="4" xfId="0" applyFont="1" applyFill="1" applyBorder="1" applyAlignment="1">
      <alignment horizontal="center"/>
    </xf>
    <xf numFmtId="0" fontId="10" fillId="14" borderId="5" xfId="0" applyFont="1" applyFill="1" applyBorder="1" applyAlignment="1">
      <alignment horizontal="center"/>
    </xf>
    <xf numFmtId="0" fontId="10" fillId="14" borderId="6" xfId="0" applyFont="1" applyFill="1" applyBorder="1" applyAlignment="1">
      <alignment horizontal="center"/>
    </xf>
    <xf numFmtId="0" fontId="10" fillId="14" borderId="7" xfId="0" applyFont="1" applyFill="1" applyBorder="1" applyAlignment="1">
      <alignment horizontal="center"/>
    </xf>
    <xf numFmtId="16" fontId="22" fillId="7" borderId="7" xfId="0" quotePrefix="1" applyNumberFormat="1" applyFont="1" applyFill="1" applyBorder="1" applyAlignment="1">
      <alignment horizontal="center"/>
    </xf>
    <xf numFmtId="0" fontId="22" fillId="7" borderId="0" xfId="0" applyFont="1" applyFill="1" applyBorder="1" applyAlignment="1">
      <alignment horizontal="center"/>
    </xf>
    <xf numFmtId="0" fontId="22" fillId="7" borderId="8" xfId="0" applyFont="1" applyFill="1" applyBorder="1" applyAlignment="1">
      <alignment horizontal="center"/>
    </xf>
    <xf numFmtId="16" fontId="23" fillId="13" borderId="7" xfId="0" quotePrefix="1" applyNumberFormat="1" applyFont="1" applyFill="1" applyBorder="1" applyAlignment="1">
      <alignment horizontal="center"/>
    </xf>
    <xf numFmtId="0" fontId="23" fillId="13" borderId="0" xfId="0" applyFont="1" applyFill="1" applyBorder="1" applyAlignment="1">
      <alignment horizontal="center"/>
    </xf>
    <xf numFmtId="0" fontId="23" fillId="13" borderId="8" xfId="0" applyFont="1" applyFill="1" applyBorder="1" applyAlignment="1">
      <alignment horizontal="center"/>
    </xf>
    <xf numFmtId="0" fontId="22" fillId="7" borderId="1" xfId="0" applyFont="1" applyFill="1" applyBorder="1" applyAlignment="1">
      <alignment horizontal="center"/>
    </xf>
    <xf numFmtId="0" fontId="25" fillId="7" borderId="2" xfId="0" applyFont="1" applyFill="1" applyBorder="1" applyAlignment="1">
      <alignment horizontal="center"/>
    </xf>
    <xf numFmtId="0" fontId="25" fillId="7" borderId="0" xfId="0" applyFont="1" applyFill="1" applyBorder="1" applyAlignment="1">
      <alignment horizontal="center"/>
    </xf>
    <xf numFmtId="0" fontId="22" fillId="7" borderId="2" xfId="0" applyFont="1" applyFill="1" applyBorder="1" applyAlignment="1">
      <alignment horizontal="center"/>
    </xf>
    <xf numFmtId="0" fontId="22" fillId="7" borderId="3" xfId="0" applyFont="1" applyFill="1" applyBorder="1" applyAlignment="1">
      <alignment horizontal="center"/>
    </xf>
    <xf numFmtId="0" fontId="23" fillId="13" borderId="1" xfId="0" applyFont="1" applyFill="1" applyBorder="1" applyAlignment="1">
      <alignment horizontal="center"/>
    </xf>
    <xf numFmtId="0" fontId="26" fillId="13" borderId="2" xfId="0" applyFont="1" applyFill="1" applyBorder="1" applyAlignment="1">
      <alignment horizontal="center"/>
    </xf>
    <xf numFmtId="0" fontId="26" fillId="13" borderId="0" xfId="0" applyFont="1" applyFill="1" applyBorder="1" applyAlignment="1">
      <alignment horizontal="center"/>
    </xf>
    <xf numFmtId="0" fontId="23" fillId="13" borderId="2" xfId="0" applyFont="1" applyFill="1" applyBorder="1" applyAlignment="1">
      <alignment horizontal="center"/>
    </xf>
    <xf numFmtId="0" fontId="23" fillId="13" borderId="3" xfId="0" applyFont="1" applyFill="1" applyBorder="1" applyAlignment="1">
      <alignment horizontal="center"/>
    </xf>
    <xf numFmtId="0" fontId="22" fillId="7" borderId="4" xfId="0" applyFont="1" applyFill="1" applyBorder="1" applyAlignment="1">
      <alignment horizontal="center"/>
    </xf>
    <xf numFmtId="0" fontId="22" fillId="7" borderId="5" xfId="0" applyFont="1" applyFill="1" applyBorder="1" applyAlignment="1">
      <alignment horizontal="center"/>
    </xf>
    <xf numFmtId="0" fontId="22" fillId="7" borderId="6" xfId="0" applyFont="1" applyFill="1" applyBorder="1" applyAlignment="1">
      <alignment horizontal="center"/>
    </xf>
    <xf numFmtId="0" fontId="23" fillId="13" borderId="4" xfId="0" applyFont="1" applyFill="1" applyBorder="1" applyAlignment="1">
      <alignment horizontal="center"/>
    </xf>
    <xf numFmtId="0" fontId="23" fillId="13" borderId="5" xfId="0" applyFont="1" applyFill="1" applyBorder="1" applyAlignment="1">
      <alignment horizontal="center"/>
    </xf>
    <xf numFmtId="0" fontId="23" fillId="13" borderId="6" xfId="0" applyFont="1" applyFill="1" applyBorder="1" applyAlignment="1">
      <alignment horizontal="center"/>
    </xf>
    <xf numFmtId="0" fontId="22" fillId="7" borderId="7" xfId="0" applyFont="1" applyFill="1" applyBorder="1" applyAlignment="1">
      <alignment horizontal="center"/>
    </xf>
    <xf numFmtId="0" fontId="23" fillId="13" borderId="7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19" fillId="11" borderId="1" xfId="0" applyFont="1" applyFill="1" applyBorder="1" applyAlignment="1">
      <alignment horizontal="center"/>
    </xf>
    <xf numFmtId="0" fontId="21" fillId="11" borderId="2" xfId="0" applyFont="1" applyFill="1" applyBorder="1" applyAlignment="1">
      <alignment horizontal="center"/>
    </xf>
    <xf numFmtId="0" fontId="21" fillId="11" borderId="0" xfId="0" applyFont="1" applyFill="1" applyBorder="1" applyAlignment="1">
      <alignment horizontal="center"/>
    </xf>
    <xf numFmtId="0" fontId="19" fillId="11" borderId="0" xfId="0" applyFont="1" applyFill="1" applyBorder="1" applyAlignment="1">
      <alignment horizontal="center"/>
    </xf>
    <xf numFmtId="0" fontId="19" fillId="11" borderId="2" xfId="0" applyFont="1" applyFill="1" applyBorder="1" applyAlignment="1">
      <alignment horizontal="center"/>
    </xf>
    <xf numFmtId="0" fontId="19" fillId="11" borderId="3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/>
    </xf>
    <xf numFmtId="0" fontId="17" fillId="12" borderId="2" xfId="0" applyFont="1" applyFill="1" applyBorder="1" applyAlignment="1">
      <alignment horizontal="center"/>
    </xf>
    <xf numFmtId="0" fontId="17" fillId="12" borderId="0" xfId="0" applyFont="1" applyFill="1" applyBorder="1" applyAlignment="1">
      <alignment horizontal="center"/>
    </xf>
    <xf numFmtId="0" fontId="16" fillId="12" borderId="0" xfId="0" applyFont="1" applyFill="1" applyBorder="1" applyAlignment="1">
      <alignment horizontal="center"/>
    </xf>
    <xf numFmtId="0" fontId="16" fillId="12" borderId="2" xfId="0" applyFont="1" applyFill="1" applyBorder="1" applyAlignment="1">
      <alignment horizontal="center"/>
    </xf>
    <xf numFmtId="0" fontId="16" fillId="12" borderId="3" xfId="0" applyFont="1" applyFill="1" applyBorder="1" applyAlignment="1">
      <alignment horizontal="center"/>
    </xf>
    <xf numFmtId="16" fontId="18" fillId="2" borderId="7" xfId="0" quotePrefix="1" applyNumberFormat="1" applyFont="1" applyFill="1" applyBorder="1" applyAlignment="1">
      <alignment horizontal="center"/>
    </xf>
    <xf numFmtId="0" fontId="18" fillId="2" borderId="8" xfId="0" applyFont="1" applyFill="1" applyBorder="1" applyAlignment="1">
      <alignment horizontal="center"/>
    </xf>
    <xf numFmtId="0" fontId="18" fillId="2" borderId="4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/>
    </xf>
    <xf numFmtId="0" fontId="18" fillId="2" borderId="6" xfId="0" applyFont="1" applyFill="1" applyBorder="1" applyAlignment="1">
      <alignment horizontal="center"/>
    </xf>
    <xf numFmtId="0" fontId="19" fillId="11" borderId="4" xfId="0" applyFont="1" applyFill="1" applyBorder="1" applyAlignment="1">
      <alignment horizontal="center"/>
    </xf>
    <xf numFmtId="0" fontId="19" fillId="11" borderId="5" xfId="0" applyFont="1" applyFill="1" applyBorder="1" applyAlignment="1">
      <alignment horizontal="center"/>
    </xf>
    <xf numFmtId="16" fontId="19" fillId="11" borderId="7" xfId="0" quotePrefix="1" applyNumberFormat="1" applyFont="1" applyFill="1" applyBorder="1" applyAlignment="1">
      <alignment horizontal="center"/>
    </xf>
    <xf numFmtId="0" fontId="19" fillId="11" borderId="8" xfId="0" applyFont="1" applyFill="1" applyBorder="1" applyAlignment="1">
      <alignment horizontal="center"/>
    </xf>
    <xf numFmtId="16" fontId="3" fillId="6" borderId="7" xfId="0" quotePrefix="1" applyNumberFormat="1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16" fontId="16" fillId="12" borderId="7" xfId="0" quotePrefix="1" applyNumberFormat="1" applyFont="1" applyFill="1" applyBorder="1" applyAlignment="1">
      <alignment horizontal="center"/>
    </xf>
    <xf numFmtId="0" fontId="16" fillId="12" borderId="8" xfId="0" applyFont="1" applyFill="1" applyBorder="1" applyAlignment="1">
      <alignment horizontal="center"/>
    </xf>
    <xf numFmtId="0" fontId="19" fillId="11" borderId="6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16" fillId="12" borderId="4" xfId="0" applyFont="1" applyFill="1" applyBorder="1" applyAlignment="1">
      <alignment horizontal="center"/>
    </xf>
    <xf numFmtId="0" fontId="16" fillId="12" borderId="5" xfId="0" applyFont="1" applyFill="1" applyBorder="1" applyAlignment="1">
      <alignment horizontal="center"/>
    </xf>
    <xf numFmtId="0" fontId="16" fillId="12" borderId="6" xfId="0" applyFont="1" applyFill="1" applyBorder="1" applyAlignment="1">
      <alignment horizontal="center"/>
    </xf>
    <xf numFmtId="0" fontId="19" fillId="11" borderId="7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16" fillId="12" borderId="7" xfId="0" applyFont="1" applyFill="1" applyBorder="1" applyAlignment="1">
      <alignment horizontal="center"/>
    </xf>
    <xf numFmtId="0" fontId="18" fillId="2" borderId="7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16" fillId="4" borderId="0" xfId="0" applyFont="1" applyFill="1" applyBorder="1" applyAlignment="1">
      <alignment horizontal="center"/>
    </xf>
    <xf numFmtId="0" fontId="16" fillId="4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12" fillId="10" borderId="2" xfId="0" applyFont="1" applyFill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9" fillId="10" borderId="0" xfId="0" applyFont="1" applyFill="1" applyBorder="1" applyAlignment="1">
      <alignment horizontal="center"/>
    </xf>
    <xf numFmtId="0" fontId="9" fillId="10" borderId="2" xfId="0" applyFont="1" applyFill="1" applyBorder="1" applyAlignment="1">
      <alignment horizontal="center"/>
    </xf>
    <xf numFmtId="0" fontId="9" fillId="10" borderId="3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/>
    </xf>
    <xf numFmtId="0" fontId="12" fillId="7" borderId="0" xfId="0" applyFont="1" applyFill="1" applyBorder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16" fontId="16" fillId="4" borderId="7" xfId="0" quotePrefix="1" applyNumberFormat="1" applyFont="1" applyFill="1" applyBorder="1" applyAlignment="1">
      <alignment horizontal="center"/>
    </xf>
    <xf numFmtId="0" fontId="16" fillId="4" borderId="8" xfId="0" applyFont="1" applyFill="1" applyBorder="1" applyAlignment="1">
      <alignment horizontal="center"/>
    </xf>
    <xf numFmtId="16" fontId="9" fillId="10" borderId="7" xfId="0" quotePrefix="1" applyNumberFormat="1" applyFont="1" applyFill="1" applyBorder="1" applyAlignment="1">
      <alignment horizontal="center"/>
    </xf>
    <xf numFmtId="0" fontId="9" fillId="10" borderId="8" xfId="0" applyFont="1" applyFill="1" applyBorder="1" applyAlignment="1">
      <alignment horizontal="center"/>
    </xf>
    <xf numFmtId="16" fontId="9" fillId="7" borderId="7" xfId="0" quotePrefix="1" applyNumberFormat="1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16" fontId="2" fillId="7" borderId="7" xfId="0" quotePrefix="1" applyNumberFormat="1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16" fillId="4" borderId="5" xfId="0" applyFont="1" applyFill="1" applyBorder="1" applyAlignment="1">
      <alignment horizontal="center"/>
    </xf>
    <xf numFmtId="0" fontId="16" fillId="4" borderId="6" xfId="0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0" borderId="5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16" fillId="4" borderId="7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7" borderId="7" xfId="0" applyFont="1" applyFill="1" applyBorder="1" applyAlignment="1">
      <alignment horizontal="center"/>
    </xf>
    <xf numFmtId="0" fontId="18" fillId="9" borderId="1" xfId="0" applyFont="1" applyFill="1" applyBorder="1" applyAlignment="1">
      <alignment horizontal="center"/>
    </xf>
    <xf numFmtId="0" fontId="20" fillId="9" borderId="2" xfId="0" applyFont="1" applyFill="1" applyBorder="1" applyAlignment="1">
      <alignment horizontal="center"/>
    </xf>
    <xf numFmtId="0" fontId="20" fillId="9" borderId="0" xfId="0" applyFont="1" applyFill="1" applyBorder="1" applyAlignment="1">
      <alignment horizontal="center"/>
    </xf>
    <xf numFmtId="0" fontId="18" fillId="9" borderId="0" xfId="0" applyFont="1" applyFill="1" applyBorder="1" applyAlignment="1">
      <alignment horizontal="center"/>
    </xf>
    <xf numFmtId="0" fontId="18" fillId="9" borderId="2" xfId="0" applyFont="1" applyFill="1" applyBorder="1" applyAlignment="1">
      <alignment horizontal="center"/>
    </xf>
    <xf numFmtId="0" fontId="18" fillId="9" borderId="3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16" fontId="3" fillId="16" borderId="7" xfId="0" quotePrefix="1" applyNumberFormat="1" applyFont="1" applyFill="1" applyBorder="1" applyAlignment="1">
      <alignment horizontal="center"/>
    </xf>
    <xf numFmtId="0" fontId="3" fillId="16" borderId="0" xfId="0" applyFont="1" applyFill="1" applyBorder="1" applyAlignment="1">
      <alignment horizontal="center"/>
    </xf>
    <xf numFmtId="0" fontId="3" fillId="16" borderId="8" xfId="0" applyFont="1" applyFill="1" applyBorder="1" applyAlignment="1">
      <alignment horizontal="center"/>
    </xf>
    <xf numFmtId="16" fontId="14" fillId="0" borderId="7" xfId="0" quotePrefix="1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6" fillId="16" borderId="2" xfId="0" applyFont="1" applyFill="1" applyBorder="1" applyAlignment="1">
      <alignment horizontal="center"/>
    </xf>
    <xf numFmtId="0" fontId="6" fillId="16" borderId="0" xfId="0" applyFont="1" applyFill="1" applyBorder="1" applyAlignment="1">
      <alignment horizontal="center"/>
    </xf>
    <xf numFmtId="0" fontId="3" fillId="16" borderId="2" xfId="0" applyFont="1" applyFill="1" applyBorder="1" applyAlignment="1">
      <alignment horizontal="center"/>
    </xf>
    <xf numFmtId="0" fontId="3" fillId="16" borderId="3" xfId="0" applyFont="1" applyFill="1" applyBorder="1" applyAlignment="1">
      <alignment horizontal="center"/>
    </xf>
    <xf numFmtId="16" fontId="18" fillId="9" borderId="7" xfId="0" quotePrefix="1" applyNumberFormat="1" applyFont="1" applyFill="1" applyBorder="1" applyAlignment="1">
      <alignment horizontal="center"/>
    </xf>
    <xf numFmtId="0" fontId="18" fillId="9" borderId="8" xfId="0" applyFont="1" applyFill="1" applyBorder="1" applyAlignment="1">
      <alignment horizontal="center"/>
    </xf>
    <xf numFmtId="0" fontId="3" fillId="16" borderId="4" xfId="0" applyFont="1" applyFill="1" applyBorder="1" applyAlignment="1">
      <alignment horizontal="center"/>
    </xf>
    <xf numFmtId="0" fontId="3" fillId="16" borderId="5" xfId="0" applyFont="1" applyFill="1" applyBorder="1" applyAlignment="1">
      <alignment horizontal="center"/>
    </xf>
    <xf numFmtId="0" fontId="3" fillId="16" borderId="6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3" fillId="16" borderId="7" xfId="0" applyFont="1" applyFill="1" applyBorder="1" applyAlignment="1">
      <alignment horizontal="center"/>
    </xf>
    <xf numFmtId="0" fontId="18" fillId="9" borderId="4" xfId="0" applyFont="1" applyFill="1" applyBorder="1" applyAlignment="1">
      <alignment horizontal="center"/>
    </xf>
    <xf numFmtId="0" fontId="18" fillId="9" borderId="5" xfId="0" applyFont="1" applyFill="1" applyBorder="1" applyAlignment="1">
      <alignment horizontal="center"/>
    </xf>
    <xf numFmtId="0" fontId="18" fillId="9" borderId="6" xfId="0" applyFont="1" applyFill="1" applyBorder="1" applyAlignment="1">
      <alignment horizontal="center"/>
    </xf>
    <xf numFmtId="0" fontId="18" fillId="9" borderId="7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/>
    </xf>
    <xf numFmtId="0" fontId="8" fillId="8" borderId="2" xfId="0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10" fillId="8" borderId="2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3" fillId="8" borderId="2" xfId="0" applyFont="1" applyFill="1" applyBorder="1" applyAlignment="1">
      <alignment horizontal="center"/>
    </xf>
    <xf numFmtId="0" fontId="13" fillId="8" borderId="0" xfId="0" applyFont="1" applyFill="1" applyBorder="1" applyAlignment="1">
      <alignment horizontal="center"/>
    </xf>
    <xf numFmtId="0" fontId="11" fillId="8" borderId="0" xfId="0" applyFont="1" applyFill="1" applyBorder="1" applyAlignment="1">
      <alignment horizontal="center"/>
    </xf>
    <xf numFmtId="0" fontId="11" fillId="8" borderId="2" xfId="0" applyFont="1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34" fillId="15" borderId="1" xfId="0" applyFont="1" applyFill="1" applyBorder="1" applyAlignment="1">
      <alignment horizontal="center"/>
    </xf>
    <xf numFmtId="0" fontId="35" fillId="15" borderId="2" xfId="0" applyFont="1" applyFill="1" applyBorder="1" applyAlignment="1">
      <alignment horizontal="center"/>
    </xf>
    <xf numFmtId="0" fontId="35" fillId="15" borderId="0" xfId="0" applyFont="1" applyFill="1" applyBorder="1" applyAlignment="1">
      <alignment horizontal="center"/>
    </xf>
    <xf numFmtId="0" fontId="34" fillId="15" borderId="0" xfId="0" applyFont="1" applyFill="1" applyBorder="1" applyAlignment="1">
      <alignment horizontal="center"/>
    </xf>
    <xf numFmtId="0" fontId="34" fillId="15" borderId="2" xfId="0" applyFont="1" applyFill="1" applyBorder="1" applyAlignment="1">
      <alignment horizontal="center"/>
    </xf>
    <xf numFmtId="0" fontId="34" fillId="15" borderId="3" xfId="0" applyFont="1" applyFill="1" applyBorder="1" applyAlignment="1">
      <alignment horizontal="center"/>
    </xf>
    <xf numFmtId="0" fontId="11" fillId="8" borderId="8" xfId="0" applyFont="1" applyFill="1" applyBorder="1" applyAlignment="1">
      <alignment horizontal="center"/>
    </xf>
    <xf numFmtId="16" fontId="34" fillId="15" borderId="7" xfId="0" quotePrefix="1" applyNumberFormat="1" applyFont="1" applyFill="1" applyBorder="1" applyAlignment="1">
      <alignment horizontal="center"/>
    </xf>
    <xf numFmtId="0" fontId="34" fillId="15" borderId="8" xfId="0" applyFont="1" applyFill="1" applyBorder="1" applyAlignment="1">
      <alignment horizontal="center"/>
    </xf>
    <xf numFmtId="0" fontId="11" fillId="8" borderId="4" xfId="0" applyFont="1" applyFill="1" applyBorder="1" applyAlignment="1">
      <alignment horizontal="center"/>
    </xf>
    <xf numFmtId="0" fontId="11" fillId="8" borderId="5" xfId="0" applyFont="1" applyFill="1" applyBorder="1" applyAlignment="1">
      <alignment horizontal="center"/>
    </xf>
    <xf numFmtId="0" fontId="11" fillId="8" borderId="6" xfId="0" applyFont="1" applyFill="1" applyBorder="1" applyAlignment="1">
      <alignment horizontal="center"/>
    </xf>
    <xf numFmtId="0" fontId="11" fillId="8" borderId="7" xfId="0" applyFont="1" applyFill="1" applyBorder="1" applyAlignment="1">
      <alignment horizontal="center"/>
    </xf>
    <xf numFmtId="0" fontId="10" fillId="8" borderId="7" xfId="0" applyFont="1" applyFill="1" applyBorder="1" applyAlignment="1">
      <alignment horizontal="center"/>
    </xf>
    <xf numFmtId="0" fontId="10" fillId="8" borderId="8" xfId="0" applyFont="1" applyFill="1" applyBorder="1" applyAlignment="1">
      <alignment horizontal="center"/>
    </xf>
    <xf numFmtId="0" fontId="34" fillId="15" borderId="7" xfId="0" applyFont="1" applyFill="1" applyBorder="1" applyAlignment="1">
      <alignment horizontal="center"/>
    </xf>
    <xf numFmtId="0" fontId="34" fillId="15" borderId="4" xfId="0" applyFont="1" applyFill="1" applyBorder="1" applyAlignment="1">
      <alignment horizontal="center"/>
    </xf>
    <xf numFmtId="0" fontId="34" fillId="15" borderId="5" xfId="0" applyFont="1" applyFill="1" applyBorder="1" applyAlignment="1">
      <alignment horizontal="center"/>
    </xf>
    <xf numFmtId="0" fontId="34" fillId="15" borderId="6" xfId="0" applyFont="1" applyFill="1" applyBorder="1" applyAlignment="1">
      <alignment horizontal="center"/>
    </xf>
    <xf numFmtId="0" fontId="10" fillId="8" borderId="4" xfId="0" applyFont="1" applyFill="1" applyBorder="1" applyAlignment="1">
      <alignment horizontal="center"/>
    </xf>
    <xf numFmtId="0" fontId="10" fillId="8" borderId="5" xfId="0" applyFont="1" applyFill="1" applyBorder="1" applyAlignment="1">
      <alignment horizontal="center"/>
    </xf>
    <xf numFmtId="0" fontId="10" fillId="8" borderId="6" xfId="0" applyFont="1" applyFill="1" applyBorder="1" applyAlignment="1">
      <alignment horizontal="center"/>
    </xf>
    <xf numFmtId="16" fontId="3" fillId="7" borderId="7" xfId="0" quotePrefix="1" applyNumberFormat="1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/>
    </xf>
    <xf numFmtId="0" fontId="3" fillId="7" borderId="8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6" fontId="10" fillId="8" borderId="7" xfId="0" quotePrefix="1" applyNumberFormat="1" applyFont="1" applyFill="1" applyBorder="1" applyAlignment="1">
      <alignment horizontal="center"/>
    </xf>
    <xf numFmtId="16" fontId="11" fillId="8" borderId="7" xfId="0" quotePrefix="1" applyNumberFormat="1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7" borderId="0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16" fontId="4" fillId="0" borderId="7" xfId="0" quotePrefix="1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18" borderId="4" xfId="0" applyFont="1" applyFill="1" applyBorder="1" applyAlignment="1">
      <alignment horizontal="center"/>
    </xf>
    <xf numFmtId="0" fontId="2" fillId="18" borderId="5" xfId="0" applyFont="1" applyFill="1" applyBorder="1" applyAlignment="1">
      <alignment horizontal="center"/>
    </xf>
    <xf numFmtId="0" fontId="2" fillId="18" borderId="6" xfId="0" applyFont="1" applyFill="1" applyBorder="1" applyAlignment="1">
      <alignment horizontal="center"/>
    </xf>
    <xf numFmtId="0" fontId="2" fillId="18" borderId="7" xfId="0" applyFont="1" applyFill="1" applyBorder="1" applyAlignment="1">
      <alignment horizontal="center"/>
    </xf>
    <xf numFmtId="0" fontId="2" fillId="18" borderId="0" xfId="0" applyFont="1" applyFill="1" applyBorder="1" applyAlignment="1">
      <alignment horizontal="center"/>
    </xf>
    <xf numFmtId="0" fontId="2" fillId="18" borderId="8" xfId="0" applyFont="1" applyFill="1" applyBorder="1" applyAlignment="1">
      <alignment horizontal="center"/>
    </xf>
    <xf numFmtId="16" fontId="2" fillId="18" borderId="7" xfId="0" quotePrefix="1" applyNumberFormat="1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5" fillId="18" borderId="2" xfId="0" applyFont="1" applyFill="1" applyBorder="1" applyAlignment="1">
      <alignment horizontal="center"/>
    </xf>
    <xf numFmtId="0" fontId="5" fillId="18" borderId="0" xfId="0" applyFont="1" applyFill="1" applyBorder="1" applyAlignment="1">
      <alignment horizontal="center"/>
    </xf>
    <xf numFmtId="0" fontId="2" fillId="18" borderId="2" xfId="0" applyFont="1" applyFill="1" applyBorder="1" applyAlignment="1">
      <alignment horizontal="center"/>
    </xf>
    <xf numFmtId="0" fontId="2" fillId="18" borderId="3" xfId="0" applyFont="1" applyFill="1" applyBorder="1" applyAlignment="1">
      <alignment horizontal="center"/>
    </xf>
    <xf numFmtId="0" fontId="10" fillId="19" borderId="4" xfId="0" applyFont="1" applyFill="1" applyBorder="1" applyAlignment="1">
      <alignment horizontal="center"/>
    </xf>
    <xf numFmtId="0" fontId="10" fillId="19" borderId="5" xfId="0" applyFont="1" applyFill="1" applyBorder="1" applyAlignment="1">
      <alignment horizontal="center"/>
    </xf>
    <xf numFmtId="0" fontId="10" fillId="19" borderId="6" xfId="0" applyFont="1" applyFill="1" applyBorder="1" applyAlignment="1">
      <alignment horizontal="center"/>
    </xf>
    <xf numFmtId="0" fontId="10" fillId="19" borderId="7" xfId="0" applyFont="1" applyFill="1" applyBorder="1" applyAlignment="1">
      <alignment horizontal="center"/>
    </xf>
    <xf numFmtId="0" fontId="10" fillId="19" borderId="0" xfId="0" applyFont="1" applyFill="1" applyBorder="1" applyAlignment="1">
      <alignment horizontal="center"/>
    </xf>
    <xf numFmtId="0" fontId="10" fillId="19" borderId="8" xfId="0" applyFont="1" applyFill="1" applyBorder="1" applyAlignment="1">
      <alignment horizontal="center"/>
    </xf>
    <xf numFmtId="16" fontId="10" fillId="19" borderId="7" xfId="0" quotePrefix="1" applyNumberFormat="1" applyFont="1" applyFill="1" applyBorder="1" applyAlignment="1">
      <alignment horizontal="center"/>
    </xf>
    <xf numFmtId="0" fontId="10" fillId="19" borderId="1" xfId="0" applyFont="1" applyFill="1" applyBorder="1" applyAlignment="1">
      <alignment horizontal="center"/>
    </xf>
    <xf numFmtId="0" fontId="8" fillId="19" borderId="2" xfId="0" applyFont="1" applyFill="1" applyBorder="1" applyAlignment="1">
      <alignment horizontal="center"/>
    </xf>
    <xf numFmtId="0" fontId="8" fillId="19" borderId="0" xfId="0" applyFont="1" applyFill="1" applyBorder="1" applyAlignment="1">
      <alignment horizontal="center"/>
    </xf>
    <xf numFmtId="0" fontId="10" fillId="19" borderId="2" xfId="0" applyFont="1" applyFill="1" applyBorder="1" applyAlignment="1">
      <alignment horizontal="center"/>
    </xf>
    <xf numFmtId="0" fontId="10" fillId="19" borderId="3" xfId="0" applyFont="1" applyFill="1" applyBorder="1" applyAlignment="1">
      <alignment horizontal="center"/>
    </xf>
    <xf numFmtId="0" fontId="9" fillId="20" borderId="4" xfId="0" applyFont="1" applyFill="1" applyBorder="1" applyAlignment="1">
      <alignment horizontal="center"/>
    </xf>
    <xf numFmtId="0" fontId="9" fillId="20" borderId="5" xfId="0" applyFont="1" applyFill="1" applyBorder="1" applyAlignment="1">
      <alignment horizontal="center"/>
    </xf>
    <xf numFmtId="0" fontId="9" fillId="20" borderId="6" xfId="0" applyFont="1" applyFill="1" applyBorder="1" applyAlignment="1">
      <alignment horizontal="center"/>
    </xf>
    <xf numFmtId="0" fontId="9" fillId="20" borderId="7" xfId="0" applyFont="1" applyFill="1" applyBorder="1" applyAlignment="1">
      <alignment horizontal="center"/>
    </xf>
    <xf numFmtId="0" fontId="9" fillId="20" borderId="0" xfId="0" applyFont="1" applyFill="1" applyBorder="1" applyAlignment="1">
      <alignment horizontal="center"/>
    </xf>
    <xf numFmtId="0" fontId="9" fillId="20" borderId="8" xfId="0" applyFont="1" applyFill="1" applyBorder="1" applyAlignment="1">
      <alignment horizontal="center"/>
    </xf>
    <xf numFmtId="16" fontId="9" fillId="20" borderId="7" xfId="0" quotePrefix="1" applyNumberFormat="1" applyFont="1" applyFill="1" applyBorder="1" applyAlignment="1">
      <alignment horizontal="center"/>
    </xf>
    <xf numFmtId="0" fontId="9" fillId="20" borderId="1" xfId="0" applyFont="1" applyFill="1" applyBorder="1" applyAlignment="1">
      <alignment horizontal="center"/>
    </xf>
    <xf numFmtId="0" fontId="12" fillId="20" borderId="2" xfId="0" applyFont="1" applyFill="1" applyBorder="1" applyAlignment="1">
      <alignment horizontal="center"/>
    </xf>
    <xf numFmtId="0" fontId="12" fillId="20" borderId="0" xfId="0" applyFont="1" applyFill="1" applyBorder="1" applyAlignment="1">
      <alignment horizontal="center"/>
    </xf>
    <xf numFmtId="0" fontId="9" fillId="20" borderId="2" xfId="0" applyFont="1" applyFill="1" applyBorder="1" applyAlignment="1">
      <alignment horizontal="center"/>
    </xf>
    <xf numFmtId="0" fontId="9" fillId="20" borderId="3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009BD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26" Type="http://schemas.openxmlformats.org/officeDocument/2006/relationships/image" Target="../media/image27.png"/><Relationship Id="rId3" Type="http://schemas.openxmlformats.org/officeDocument/2006/relationships/image" Target="../media/image5.png"/><Relationship Id="rId21" Type="http://schemas.openxmlformats.org/officeDocument/2006/relationships/image" Target="../media/image22.png"/><Relationship Id="rId7" Type="http://schemas.openxmlformats.org/officeDocument/2006/relationships/image" Target="../media/image2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2" Type="http://schemas.openxmlformats.org/officeDocument/2006/relationships/image" Target="../media/image4.png"/><Relationship Id="rId16" Type="http://schemas.openxmlformats.org/officeDocument/2006/relationships/image" Target="../media/image17.png"/><Relationship Id="rId20" Type="http://schemas.openxmlformats.org/officeDocument/2006/relationships/image" Target="../media/image21.png"/><Relationship Id="rId29" Type="http://schemas.openxmlformats.org/officeDocument/2006/relationships/image" Target="../media/image30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11" Type="http://schemas.openxmlformats.org/officeDocument/2006/relationships/image" Target="../media/image12.png"/><Relationship Id="rId24" Type="http://schemas.openxmlformats.org/officeDocument/2006/relationships/image" Target="../media/image25.png"/><Relationship Id="rId32" Type="http://schemas.openxmlformats.org/officeDocument/2006/relationships/image" Target="../media/image33.png"/><Relationship Id="rId5" Type="http://schemas.openxmlformats.org/officeDocument/2006/relationships/image" Target="../media/image7.pn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28" Type="http://schemas.openxmlformats.org/officeDocument/2006/relationships/image" Target="../media/image29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31" Type="http://schemas.openxmlformats.org/officeDocument/2006/relationships/image" Target="../media/image32.png"/><Relationship Id="rId4" Type="http://schemas.openxmlformats.org/officeDocument/2006/relationships/image" Target="../media/image6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Relationship Id="rId22" Type="http://schemas.openxmlformats.org/officeDocument/2006/relationships/image" Target="../media/image23.png"/><Relationship Id="rId27" Type="http://schemas.openxmlformats.org/officeDocument/2006/relationships/image" Target="../media/image28.png"/><Relationship Id="rId30" Type="http://schemas.openxmlformats.org/officeDocument/2006/relationships/image" Target="../media/image3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66675</xdr:colOff>
      <xdr:row>0</xdr:row>
      <xdr:rowOff>19050</xdr:rowOff>
    </xdr:from>
    <xdr:to>
      <xdr:col>6</xdr:col>
      <xdr:colOff>152400</xdr:colOff>
      <xdr:row>2</xdr:row>
      <xdr:rowOff>85725</xdr:rowOff>
    </xdr:to>
    <xdr:pic>
      <xdr:nvPicPr>
        <xdr:cNvPr id="2095" name="Picture 37" descr="PIT63-PR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9050"/>
          <a:ext cx="3238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180975</xdr:colOff>
      <xdr:row>0</xdr:row>
      <xdr:rowOff>57150</xdr:rowOff>
    </xdr:from>
    <xdr:to>
      <xdr:col>16</xdr:col>
      <xdr:colOff>38100</xdr:colOff>
      <xdr:row>2</xdr:row>
      <xdr:rowOff>76200</xdr:rowOff>
    </xdr:to>
    <xdr:pic>
      <xdr:nvPicPr>
        <xdr:cNvPr id="2096" name="Picture 38" descr="BAL99-pr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57150"/>
          <a:ext cx="5715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0</xdr:row>
      <xdr:rowOff>66675</xdr:rowOff>
    </xdr:from>
    <xdr:to>
      <xdr:col>7</xdr:col>
      <xdr:colOff>38100</xdr:colOff>
      <xdr:row>3</xdr:row>
      <xdr:rowOff>0</xdr:rowOff>
    </xdr:to>
    <xdr:pic>
      <xdr:nvPicPr>
        <xdr:cNvPr id="1185" name="Picture 1" descr="NE00-pr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66675"/>
          <a:ext cx="5524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200025</xdr:colOff>
      <xdr:row>0</xdr:row>
      <xdr:rowOff>47625</xdr:rowOff>
    </xdr:from>
    <xdr:to>
      <xdr:col>33</xdr:col>
      <xdr:colOff>219075</xdr:colOff>
      <xdr:row>3</xdr:row>
      <xdr:rowOff>28575</xdr:rowOff>
    </xdr:to>
    <xdr:pic>
      <xdr:nvPicPr>
        <xdr:cNvPr id="1186" name="Picture 2" descr="BUF74-PR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47625"/>
          <a:ext cx="4762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180975</xdr:colOff>
      <xdr:row>0</xdr:row>
      <xdr:rowOff>38100</xdr:rowOff>
    </xdr:from>
    <xdr:to>
      <xdr:col>16</xdr:col>
      <xdr:colOff>0</xdr:colOff>
      <xdr:row>3</xdr:row>
      <xdr:rowOff>0</xdr:rowOff>
    </xdr:to>
    <xdr:pic>
      <xdr:nvPicPr>
        <xdr:cNvPr id="1187" name="Picture 3" descr="NYJ98-pres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38100"/>
          <a:ext cx="5048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24</xdr:row>
      <xdr:rowOff>19050</xdr:rowOff>
    </xdr:from>
    <xdr:to>
      <xdr:col>15</xdr:col>
      <xdr:colOff>171450</xdr:colOff>
      <xdr:row>27</xdr:row>
      <xdr:rowOff>0</xdr:rowOff>
    </xdr:to>
    <xdr:pic>
      <xdr:nvPicPr>
        <xdr:cNvPr id="1189" name="Picture 5" descr="PIT63-PRES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2762250"/>
          <a:ext cx="3333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76200</xdr:colOff>
      <xdr:row>24</xdr:row>
      <xdr:rowOff>47625</xdr:rowOff>
    </xdr:from>
    <xdr:to>
      <xdr:col>33</xdr:col>
      <xdr:colOff>200025</xdr:colOff>
      <xdr:row>26</xdr:row>
      <xdr:rowOff>104775</xdr:rowOff>
    </xdr:to>
    <xdr:pic>
      <xdr:nvPicPr>
        <xdr:cNvPr id="1190" name="Picture 6" descr="CLE46-9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2790825"/>
          <a:ext cx="3524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85725</xdr:colOff>
      <xdr:row>24</xdr:row>
      <xdr:rowOff>19050</xdr:rowOff>
    </xdr:from>
    <xdr:to>
      <xdr:col>6</xdr:col>
      <xdr:colOff>190501</xdr:colOff>
      <xdr:row>27</xdr:row>
      <xdr:rowOff>19050</xdr:rowOff>
    </xdr:to>
    <xdr:pic>
      <xdr:nvPicPr>
        <xdr:cNvPr id="1191" name="Picture 7" descr="bengalsz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1575" y="2762250"/>
          <a:ext cx="3333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180975</xdr:colOff>
      <xdr:row>24</xdr:row>
      <xdr:rowOff>57150</xdr:rowOff>
    </xdr:from>
    <xdr:to>
      <xdr:col>25</xdr:col>
      <xdr:colOff>57150</xdr:colOff>
      <xdr:row>26</xdr:row>
      <xdr:rowOff>104775</xdr:rowOff>
    </xdr:to>
    <xdr:pic>
      <xdr:nvPicPr>
        <xdr:cNvPr id="1192" name="Picture 8" descr="BAL99-pres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2800350"/>
          <a:ext cx="5619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95250</xdr:colOff>
      <xdr:row>48</xdr:row>
      <xdr:rowOff>38100</xdr:rowOff>
    </xdr:from>
    <xdr:to>
      <xdr:col>6</xdr:col>
      <xdr:colOff>171450</xdr:colOff>
      <xdr:row>51</xdr:row>
      <xdr:rowOff>19050</xdr:rowOff>
    </xdr:to>
    <xdr:pic>
      <xdr:nvPicPr>
        <xdr:cNvPr id="1193" name="Picture 9" descr="BLT79-83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552450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9525</xdr:colOff>
      <xdr:row>48</xdr:row>
      <xdr:rowOff>38100</xdr:rowOff>
    </xdr:from>
    <xdr:to>
      <xdr:col>15</xdr:col>
      <xdr:colOff>209550</xdr:colOff>
      <xdr:row>51</xdr:row>
      <xdr:rowOff>19050</xdr:rowOff>
    </xdr:to>
    <xdr:pic>
      <xdr:nvPicPr>
        <xdr:cNvPr id="1195" name="Picture 11" descr="TEN99-pres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5524500"/>
          <a:ext cx="4286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76200</xdr:colOff>
      <xdr:row>48</xdr:row>
      <xdr:rowOff>47625</xdr:rowOff>
    </xdr:from>
    <xdr:to>
      <xdr:col>33</xdr:col>
      <xdr:colOff>190500</xdr:colOff>
      <xdr:row>51</xdr:row>
      <xdr:rowOff>19050</xdr:rowOff>
    </xdr:to>
    <xdr:pic>
      <xdr:nvPicPr>
        <xdr:cNvPr id="1196" name="Picture 12" descr="HOU02-pres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534025"/>
          <a:ext cx="3429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9525</xdr:colOff>
      <xdr:row>168</xdr:row>
      <xdr:rowOff>38100</xdr:rowOff>
    </xdr:from>
    <xdr:to>
      <xdr:col>33</xdr:col>
      <xdr:colOff>152400</xdr:colOff>
      <xdr:row>170</xdr:row>
      <xdr:rowOff>95250</xdr:rowOff>
    </xdr:to>
    <xdr:pic>
      <xdr:nvPicPr>
        <xdr:cNvPr id="1197" name="Picture 13" descr="StLRams3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19240500"/>
          <a:ext cx="3714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72</xdr:row>
      <xdr:rowOff>38100</xdr:rowOff>
    </xdr:from>
    <xdr:to>
      <xdr:col>7</xdr:col>
      <xdr:colOff>28575</xdr:colOff>
      <xdr:row>75</xdr:row>
      <xdr:rowOff>9525</xdr:rowOff>
    </xdr:to>
    <xdr:pic>
      <xdr:nvPicPr>
        <xdr:cNvPr id="1198" name="Picture 14" descr="DEN97-pres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8267700"/>
          <a:ext cx="5238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72</xdr:row>
      <xdr:rowOff>38100</xdr:rowOff>
    </xdr:from>
    <xdr:to>
      <xdr:col>15</xdr:col>
      <xdr:colOff>219075</xdr:colOff>
      <xdr:row>74</xdr:row>
      <xdr:rowOff>104775</xdr:rowOff>
    </xdr:to>
    <xdr:pic>
      <xdr:nvPicPr>
        <xdr:cNvPr id="1199" name="Picture 15" descr="KC72-PRES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8267700"/>
          <a:ext cx="4476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85725</xdr:colOff>
      <xdr:row>72</xdr:row>
      <xdr:rowOff>28575</xdr:rowOff>
    </xdr:from>
    <xdr:to>
      <xdr:col>33</xdr:col>
      <xdr:colOff>152401</xdr:colOff>
      <xdr:row>75</xdr:row>
      <xdr:rowOff>0</xdr:rowOff>
    </xdr:to>
    <xdr:pic>
      <xdr:nvPicPr>
        <xdr:cNvPr id="1200" name="Picture 16" descr="OAK70-PRES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1575" y="8258175"/>
          <a:ext cx="2952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96</xdr:row>
      <xdr:rowOff>9525</xdr:rowOff>
    </xdr:from>
    <xdr:to>
      <xdr:col>15</xdr:col>
      <xdr:colOff>190501</xdr:colOff>
      <xdr:row>99</xdr:row>
      <xdr:rowOff>19050</xdr:rowOff>
    </xdr:to>
    <xdr:pic>
      <xdr:nvPicPr>
        <xdr:cNvPr id="1201" name="Picture 17" descr="DAL67-PRES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2525" y="10982325"/>
          <a:ext cx="3524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47625</xdr:colOff>
      <xdr:row>96</xdr:row>
      <xdr:rowOff>47625</xdr:rowOff>
    </xdr:from>
    <xdr:to>
      <xdr:col>24</xdr:col>
      <xdr:colOff>190499</xdr:colOff>
      <xdr:row>99</xdr:row>
      <xdr:rowOff>0</xdr:rowOff>
    </xdr:to>
    <xdr:pic>
      <xdr:nvPicPr>
        <xdr:cNvPr id="1202" name="Picture 18" descr="NYG00-pres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0204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95250</xdr:colOff>
      <xdr:row>96</xdr:row>
      <xdr:rowOff>38100</xdr:rowOff>
    </xdr:from>
    <xdr:to>
      <xdr:col>33</xdr:col>
      <xdr:colOff>161925</xdr:colOff>
      <xdr:row>99</xdr:row>
      <xdr:rowOff>28575</xdr:rowOff>
    </xdr:to>
    <xdr:pic>
      <xdr:nvPicPr>
        <xdr:cNvPr id="1203" name="Picture 19" descr="WSH72-PRES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11010900"/>
          <a:ext cx="295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38100</xdr:colOff>
      <xdr:row>96</xdr:row>
      <xdr:rowOff>38100</xdr:rowOff>
    </xdr:from>
    <xdr:to>
      <xdr:col>7</xdr:col>
      <xdr:colOff>1</xdr:colOff>
      <xdr:row>98</xdr:row>
      <xdr:rowOff>104775</xdr:rowOff>
    </xdr:to>
    <xdr:pic>
      <xdr:nvPicPr>
        <xdr:cNvPr id="1204" name="Picture 20" descr="PHI96-pres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11010900"/>
          <a:ext cx="4191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120</xdr:row>
      <xdr:rowOff>47625</xdr:rowOff>
    </xdr:from>
    <xdr:to>
      <xdr:col>7</xdr:col>
      <xdr:colOff>38100</xdr:colOff>
      <xdr:row>123</xdr:row>
      <xdr:rowOff>19050</xdr:rowOff>
    </xdr:to>
    <xdr:pic>
      <xdr:nvPicPr>
        <xdr:cNvPr id="1205" name="Picture 21" descr="GB68-PRES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3763625"/>
          <a:ext cx="4857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9525</xdr:colOff>
      <xdr:row>120</xdr:row>
      <xdr:rowOff>38100</xdr:rowOff>
    </xdr:from>
    <xdr:to>
      <xdr:col>24</xdr:col>
      <xdr:colOff>180974</xdr:colOff>
      <xdr:row>123</xdr:row>
      <xdr:rowOff>9525</xdr:rowOff>
    </xdr:to>
    <xdr:pic>
      <xdr:nvPicPr>
        <xdr:cNvPr id="1207" name="Picture 23" descr="DET03-pres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13754100"/>
          <a:ext cx="400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19050</xdr:colOff>
      <xdr:row>120</xdr:row>
      <xdr:rowOff>57150</xdr:rowOff>
    </xdr:from>
    <xdr:to>
      <xdr:col>15</xdr:col>
      <xdr:colOff>209551</xdr:colOff>
      <xdr:row>123</xdr:row>
      <xdr:rowOff>0</xdr:rowOff>
    </xdr:to>
    <xdr:pic>
      <xdr:nvPicPr>
        <xdr:cNvPr id="1208" name="Picture 24" descr="CHI74-PRES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4900" y="13773150"/>
          <a:ext cx="4191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19050</xdr:colOff>
      <xdr:row>144</xdr:row>
      <xdr:rowOff>28575</xdr:rowOff>
    </xdr:from>
    <xdr:to>
      <xdr:col>33</xdr:col>
      <xdr:colOff>114300</xdr:colOff>
      <xdr:row>147</xdr:row>
      <xdr:rowOff>0</xdr:rowOff>
    </xdr:to>
    <xdr:pic>
      <xdr:nvPicPr>
        <xdr:cNvPr id="1209" name="Picture 25" descr="TB97-pres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16487775"/>
          <a:ext cx="3238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144</xdr:row>
      <xdr:rowOff>57150</xdr:rowOff>
    </xdr:from>
    <xdr:to>
      <xdr:col>7</xdr:col>
      <xdr:colOff>0</xdr:colOff>
      <xdr:row>147</xdr:row>
      <xdr:rowOff>0</xdr:rowOff>
    </xdr:to>
    <xdr:pic>
      <xdr:nvPicPr>
        <xdr:cNvPr id="1210" name="Picture 26" descr="CAR95-pres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8700" y="16516350"/>
          <a:ext cx="5143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57150</xdr:colOff>
      <xdr:row>144</xdr:row>
      <xdr:rowOff>9525</xdr:rowOff>
    </xdr:from>
    <xdr:to>
      <xdr:col>15</xdr:col>
      <xdr:colOff>114300</xdr:colOff>
      <xdr:row>147</xdr:row>
      <xdr:rowOff>38100</xdr:rowOff>
    </xdr:to>
    <xdr:pic>
      <xdr:nvPicPr>
        <xdr:cNvPr id="1211" name="Picture 27" descr="NO00-pres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6468725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66675</xdr:colOff>
      <xdr:row>144</xdr:row>
      <xdr:rowOff>19050</xdr:rowOff>
    </xdr:from>
    <xdr:to>
      <xdr:col>24</xdr:col>
      <xdr:colOff>161924</xdr:colOff>
      <xdr:row>146</xdr:row>
      <xdr:rowOff>104775</xdr:rowOff>
    </xdr:to>
    <xdr:pic>
      <xdr:nvPicPr>
        <xdr:cNvPr id="1212" name="Picture 28" descr="ATL03-pres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16478250"/>
          <a:ext cx="3238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168</xdr:row>
      <xdr:rowOff>66675</xdr:rowOff>
    </xdr:from>
    <xdr:to>
      <xdr:col>7</xdr:col>
      <xdr:colOff>38100</xdr:colOff>
      <xdr:row>170</xdr:row>
      <xdr:rowOff>104775</xdr:rowOff>
    </xdr:to>
    <xdr:pic>
      <xdr:nvPicPr>
        <xdr:cNvPr id="1213" name="Picture 29" descr="SEA02-PRES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9269075"/>
          <a:ext cx="5905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209550</xdr:colOff>
      <xdr:row>168</xdr:row>
      <xdr:rowOff>19050</xdr:rowOff>
    </xdr:from>
    <xdr:to>
      <xdr:col>24</xdr:col>
      <xdr:colOff>180974</xdr:colOff>
      <xdr:row>171</xdr:row>
      <xdr:rowOff>28575</xdr:rowOff>
    </xdr:to>
    <xdr:pic>
      <xdr:nvPicPr>
        <xdr:cNvPr id="1214" name="Picture 30" descr="CARDS60-PRES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19221450"/>
          <a:ext cx="4286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171450</xdr:colOff>
      <xdr:row>168</xdr:row>
      <xdr:rowOff>47625</xdr:rowOff>
    </xdr:from>
    <xdr:to>
      <xdr:col>15</xdr:col>
      <xdr:colOff>219076</xdr:colOff>
      <xdr:row>171</xdr:row>
      <xdr:rowOff>9525</xdr:rowOff>
    </xdr:to>
    <xdr:pic>
      <xdr:nvPicPr>
        <xdr:cNvPr id="1215" name="Picture 31" descr="SF96-PRES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19250025"/>
          <a:ext cx="5048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219075</xdr:colOff>
      <xdr:row>72</xdr:row>
      <xdr:rowOff>57150</xdr:rowOff>
    </xdr:from>
    <xdr:to>
      <xdr:col>25</xdr:col>
      <xdr:colOff>38100</xdr:colOff>
      <xdr:row>74</xdr:row>
      <xdr:rowOff>104775</xdr:rowOff>
    </xdr:to>
    <xdr:pic>
      <xdr:nvPicPr>
        <xdr:cNvPr id="1216" name="Picture 32" descr="SD2007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9900" y="8286750"/>
          <a:ext cx="5048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95250</xdr:colOff>
      <xdr:row>0</xdr:row>
      <xdr:rowOff>24179</xdr:rowOff>
    </xdr:from>
    <xdr:to>
      <xdr:col>24</xdr:col>
      <xdr:colOff>203513</xdr:colOff>
      <xdr:row>3</xdr:row>
      <xdr:rowOff>21167</xdr:rowOff>
    </xdr:to>
    <xdr:pic>
      <xdr:nvPicPr>
        <xdr:cNvPr id="37" name="irc_mi" descr="https://pbs.twimg.com/profile_images/378800000759222477/960351133cc8540c3032180c702c87f4.jpeg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00" y="24179"/>
          <a:ext cx="341097" cy="346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63501</xdr:colOff>
      <xdr:row>48</xdr:row>
      <xdr:rowOff>21168</xdr:rowOff>
    </xdr:from>
    <xdr:to>
      <xdr:col>24</xdr:col>
      <xdr:colOff>168275</xdr:colOff>
      <xdr:row>51</xdr:row>
      <xdr:rowOff>13487</xdr:rowOff>
    </xdr:to>
    <xdr:pic>
      <xdr:nvPicPr>
        <xdr:cNvPr id="47" name="Picture 46" descr="http://i950.photobucket.com/albums/ad347/ColorWerx/Football_Outdoor/NationalFootballLeague/JacksonvilleJaguars/Marks/2013/th_JacksonvilleJaguars_HMK0101a_2013_SCC_SRGB.png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8834" y="5609168"/>
          <a:ext cx="337608" cy="341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63500</xdr:colOff>
      <xdr:row>120</xdr:row>
      <xdr:rowOff>10582</xdr:rowOff>
    </xdr:from>
    <xdr:to>
      <xdr:col>33</xdr:col>
      <xdr:colOff>186266</xdr:colOff>
      <xdr:row>123</xdr:row>
      <xdr:rowOff>21909</xdr:rowOff>
    </xdr:to>
    <xdr:pic>
      <xdr:nvPicPr>
        <xdr:cNvPr id="49" name="irc_mi" descr="http://i950.photobucket.com/albums/ad347/ColorWerx/Football_Outdoor/NationalFootballLeague/MinnesotaVikings/Marks/2013/MinnesotaVikings_PMK0101a_2013_SCC_SRGB.png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13980582"/>
          <a:ext cx="355599" cy="3605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zoomScale="95" workbookViewId="0">
      <selection activeCell="A32" sqref="A32"/>
    </sheetView>
  </sheetViews>
  <sheetFormatPr defaultRowHeight="9" x14ac:dyDescent="0.15"/>
  <cols>
    <col min="1" max="8" width="5" customWidth="1"/>
    <col min="9" max="9" width="2" customWidth="1"/>
    <col min="10" max="17" width="5" customWidth="1"/>
    <col min="18" max="18" width="2" customWidth="1"/>
  </cols>
  <sheetData>
    <row r="1" spans="1:17" ht="9.75" customHeight="1" x14ac:dyDescent="0.15">
      <c r="A1" s="70" t="s">
        <v>51</v>
      </c>
      <c r="B1" s="71"/>
      <c r="C1" s="71"/>
      <c r="D1" s="71"/>
      <c r="E1" s="71"/>
      <c r="F1" s="71"/>
      <c r="G1" s="71"/>
      <c r="H1" s="72"/>
      <c r="J1" s="73" t="s">
        <v>52</v>
      </c>
      <c r="K1" s="74"/>
      <c r="L1" s="74"/>
      <c r="M1" s="74"/>
      <c r="N1" s="74"/>
      <c r="O1" s="74"/>
      <c r="P1" s="74"/>
      <c r="Q1" s="75"/>
    </row>
    <row r="2" spans="1:17" ht="9.75" customHeight="1" x14ac:dyDescent="0.15">
      <c r="A2" s="76" t="s">
        <v>55</v>
      </c>
      <c r="B2" s="77"/>
      <c r="C2" s="77"/>
      <c r="D2" s="77"/>
      <c r="E2" s="77"/>
      <c r="F2" s="77"/>
      <c r="G2" s="77"/>
      <c r="H2" s="78"/>
      <c r="J2" s="79" t="s">
        <v>56</v>
      </c>
      <c r="K2" s="80"/>
      <c r="L2" s="80"/>
      <c r="M2" s="80"/>
      <c r="N2" s="80"/>
      <c r="O2" s="80"/>
      <c r="P2" s="80"/>
      <c r="Q2" s="81"/>
    </row>
    <row r="3" spans="1:17" ht="9.75" customHeight="1" x14ac:dyDescent="0.15">
      <c r="A3" s="82" t="s">
        <v>59</v>
      </c>
      <c r="B3" s="77"/>
      <c r="C3" s="77"/>
      <c r="D3" s="77"/>
      <c r="E3" s="77"/>
      <c r="F3" s="77"/>
      <c r="G3" s="77"/>
      <c r="H3" s="78"/>
      <c r="J3" s="83" t="s">
        <v>8</v>
      </c>
      <c r="K3" s="80"/>
      <c r="L3" s="80"/>
      <c r="M3" s="80"/>
      <c r="N3" s="80"/>
      <c r="O3" s="80"/>
      <c r="P3" s="80"/>
      <c r="Q3" s="81"/>
    </row>
    <row r="4" spans="1:17" ht="9.75" customHeight="1" x14ac:dyDescent="0.15">
      <c r="A4" s="86" t="s">
        <v>61</v>
      </c>
      <c r="B4" s="87"/>
      <c r="C4" s="87"/>
      <c r="D4" s="88"/>
      <c r="E4" s="77" t="s">
        <v>12</v>
      </c>
      <c r="F4" s="89"/>
      <c r="G4" s="89"/>
      <c r="H4" s="90"/>
      <c r="J4" s="91" t="s">
        <v>61</v>
      </c>
      <c r="K4" s="92"/>
      <c r="L4" s="92"/>
      <c r="M4" s="93"/>
      <c r="N4" s="80" t="s">
        <v>12</v>
      </c>
      <c r="O4" s="94"/>
      <c r="P4" s="94"/>
      <c r="Q4" s="95"/>
    </row>
    <row r="5" spans="1:17" x14ac:dyDescent="0.15">
      <c r="A5" s="1"/>
      <c r="B5" s="2" t="s">
        <v>13</v>
      </c>
      <c r="C5" s="2"/>
      <c r="D5" s="84"/>
      <c r="E5" s="85"/>
      <c r="F5" s="2" t="s">
        <v>14</v>
      </c>
      <c r="G5" s="2"/>
      <c r="H5" s="3"/>
      <c r="J5" s="1"/>
      <c r="K5" s="2" t="s">
        <v>13</v>
      </c>
      <c r="L5" s="2"/>
      <c r="M5" s="84"/>
      <c r="N5" s="85"/>
      <c r="O5" s="2" t="s">
        <v>14</v>
      </c>
      <c r="P5" s="2"/>
      <c r="Q5" s="3"/>
    </row>
    <row r="6" spans="1:17" x14ac:dyDescent="0.15">
      <c r="A6" s="4" t="s">
        <v>15</v>
      </c>
      <c r="B6" s="5">
        <v>6</v>
      </c>
      <c r="C6" s="6" t="s">
        <v>16</v>
      </c>
      <c r="D6" s="7">
        <v>10</v>
      </c>
      <c r="E6" s="18" t="s">
        <v>15</v>
      </c>
      <c r="F6" s="5">
        <v>17</v>
      </c>
      <c r="G6" s="19" t="s">
        <v>16</v>
      </c>
      <c r="H6" s="7">
        <v>9</v>
      </c>
      <c r="J6" s="4" t="s">
        <v>15</v>
      </c>
      <c r="K6" s="5">
        <v>3</v>
      </c>
      <c r="L6" s="6" t="s">
        <v>16</v>
      </c>
      <c r="M6" s="7">
        <v>7</v>
      </c>
      <c r="N6" s="4" t="s">
        <v>15</v>
      </c>
      <c r="O6" s="5">
        <v>10</v>
      </c>
      <c r="P6" s="6" t="s">
        <v>16</v>
      </c>
      <c r="Q6" s="7">
        <v>14</v>
      </c>
    </row>
    <row r="7" spans="1:17" x14ac:dyDescent="0.15">
      <c r="A7" s="8" t="s">
        <v>17</v>
      </c>
      <c r="B7" s="9">
        <v>3</v>
      </c>
      <c r="C7" s="10" t="s">
        <v>18</v>
      </c>
      <c r="D7" s="11">
        <v>6</v>
      </c>
      <c r="E7" s="20" t="s">
        <v>17</v>
      </c>
      <c r="F7" s="9">
        <v>7</v>
      </c>
      <c r="G7" s="21" t="s">
        <v>18</v>
      </c>
      <c r="H7" s="11">
        <v>14</v>
      </c>
      <c r="J7" s="8" t="s">
        <v>17</v>
      </c>
      <c r="K7" s="9">
        <v>7</v>
      </c>
      <c r="L7" s="10" t="s">
        <v>18</v>
      </c>
      <c r="M7" s="11">
        <v>3</v>
      </c>
      <c r="N7" s="8" t="s">
        <v>17</v>
      </c>
      <c r="O7" s="9">
        <v>17</v>
      </c>
      <c r="P7" s="10" t="s">
        <v>18</v>
      </c>
      <c r="Q7" s="11">
        <v>10</v>
      </c>
    </row>
    <row r="8" spans="1:17" x14ac:dyDescent="0.15">
      <c r="A8" s="8" t="s">
        <v>19</v>
      </c>
      <c r="B8" s="9">
        <v>0</v>
      </c>
      <c r="C8" s="10" t="s">
        <v>20</v>
      </c>
      <c r="D8" s="11">
        <v>3</v>
      </c>
      <c r="E8" s="20" t="s">
        <v>19</v>
      </c>
      <c r="F8" s="9">
        <v>14</v>
      </c>
      <c r="G8" s="21" t="s">
        <v>20</v>
      </c>
      <c r="H8" s="11">
        <v>13</v>
      </c>
      <c r="J8" s="8" t="s">
        <v>19</v>
      </c>
      <c r="K8" s="9">
        <v>0</v>
      </c>
      <c r="L8" s="10" t="s">
        <v>20</v>
      </c>
      <c r="M8" s="11">
        <v>14</v>
      </c>
      <c r="N8" s="8" t="s">
        <v>19</v>
      </c>
      <c r="O8" s="9">
        <v>14</v>
      </c>
      <c r="P8" s="10" t="s">
        <v>20</v>
      </c>
      <c r="Q8" s="11">
        <v>17</v>
      </c>
    </row>
    <row r="9" spans="1:17" x14ac:dyDescent="0.15">
      <c r="A9" s="8" t="s">
        <v>21</v>
      </c>
      <c r="B9" s="9">
        <v>7</v>
      </c>
      <c r="C9" s="10" t="s">
        <v>22</v>
      </c>
      <c r="D9" s="11">
        <v>0</v>
      </c>
      <c r="E9" s="20" t="s">
        <v>21</v>
      </c>
      <c r="F9" s="9">
        <v>7</v>
      </c>
      <c r="G9" s="21" t="s">
        <v>22</v>
      </c>
      <c r="H9" s="11">
        <v>6</v>
      </c>
      <c r="J9" s="8" t="s">
        <v>21</v>
      </c>
      <c r="K9" s="9">
        <v>13</v>
      </c>
      <c r="L9" s="10" t="s">
        <v>22</v>
      </c>
      <c r="M9" s="11">
        <v>9</v>
      </c>
      <c r="N9" s="8" t="s">
        <v>21</v>
      </c>
      <c r="O9" s="9">
        <v>16</v>
      </c>
      <c r="P9" s="10" t="s">
        <v>22</v>
      </c>
      <c r="Q9" s="11">
        <v>7</v>
      </c>
    </row>
    <row r="10" spans="1:17" x14ac:dyDescent="0.15">
      <c r="A10" s="8" t="s">
        <v>23</v>
      </c>
      <c r="B10" s="9">
        <v>6</v>
      </c>
      <c r="C10" s="10" t="s">
        <v>24</v>
      </c>
      <c r="D10" s="11">
        <v>7</v>
      </c>
      <c r="E10" s="20" t="s">
        <v>23</v>
      </c>
      <c r="F10" s="9">
        <v>14</v>
      </c>
      <c r="G10" s="21" t="s">
        <v>24</v>
      </c>
      <c r="H10" s="11">
        <v>7</v>
      </c>
      <c r="J10" s="8" t="s">
        <v>23</v>
      </c>
      <c r="K10" s="9">
        <v>7</v>
      </c>
      <c r="L10" s="10" t="s">
        <v>24</v>
      </c>
      <c r="M10" s="11">
        <v>0</v>
      </c>
      <c r="N10" s="8" t="s">
        <v>23</v>
      </c>
      <c r="O10" s="9">
        <v>14</v>
      </c>
      <c r="P10" s="10" t="s">
        <v>24</v>
      </c>
      <c r="Q10" s="11">
        <v>13</v>
      </c>
    </row>
    <row r="11" spans="1:17" x14ac:dyDescent="0.15">
      <c r="A11" s="8" t="s">
        <v>25</v>
      </c>
      <c r="B11" s="9">
        <v>7</v>
      </c>
      <c r="C11" s="10" t="s">
        <v>26</v>
      </c>
      <c r="D11" s="11">
        <v>10</v>
      </c>
      <c r="E11" s="20" t="s">
        <v>25</v>
      </c>
      <c r="F11" s="9">
        <v>7</v>
      </c>
      <c r="G11" s="21" t="s">
        <v>26</v>
      </c>
      <c r="H11" s="11">
        <v>14</v>
      </c>
      <c r="J11" s="8" t="s">
        <v>25</v>
      </c>
      <c r="K11" s="9">
        <v>10</v>
      </c>
      <c r="L11" s="10" t="s">
        <v>26</v>
      </c>
      <c r="M11" s="11">
        <v>14</v>
      </c>
      <c r="N11" s="8" t="s">
        <v>25</v>
      </c>
      <c r="O11" s="9">
        <v>17</v>
      </c>
      <c r="P11" s="10" t="s">
        <v>26</v>
      </c>
      <c r="Q11" s="11">
        <v>14</v>
      </c>
    </row>
    <row r="12" spans="1:17" x14ac:dyDescent="0.15">
      <c r="A12" s="8" t="s">
        <v>27</v>
      </c>
      <c r="B12" s="9">
        <v>14</v>
      </c>
      <c r="C12" s="10" t="s">
        <v>28</v>
      </c>
      <c r="D12" s="11">
        <v>7</v>
      </c>
      <c r="E12" s="20" t="s">
        <v>27</v>
      </c>
      <c r="F12" s="9">
        <v>10</v>
      </c>
      <c r="G12" s="21" t="s">
        <v>28</v>
      </c>
      <c r="H12" s="11">
        <v>13</v>
      </c>
      <c r="J12" s="8" t="s">
        <v>27</v>
      </c>
      <c r="K12" s="9">
        <v>3</v>
      </c>
      <c r="L12" s="10" t="s">
        <v>28</v>
      </c>
      <c r="M12" s="11">
        <v>0</v>
      </c>
      <c r="N12" s="8" t="s">
        <v>27</v>
      </c>
      <c r="O12" s="9">
        <v>14</v>
      </c>
      <c r="P12" s="10" t="s">
        <v>28</v>
      </c>
      <c r="Q12" s="11">
        <v>10</v>
      </c>
    </row>
    <row r="13" spans="1:17" x14ac:dyDescent="0.15">
      <c r="A13" s="8" t="s">
        <v>29</v>
      </c>
      <c r="B13" s="9">
        <v>3</v>
      </c>
      <c r="C13" s="10" t="s">
        <v>30</v>
      </c>
      <c r="D13" s="11">
        <v>0</v>
      </c>
      <c r="E13" s="20" t="s">
        <v>29</v>
      </c>
      <c r="F13" s="9">
        <v>14</v>
      </c>
      <c r="G13" s="21" t="s">
        <v>30</v>
      </c>
      <c r="H13" s="11">
        <v>7</v>
      </c>
      <c r="J13" s="8" t="s">
        <v>29</v>
      </c>
      <c r="K13" s="9">
        <v>10</v>
      </c>
      <c r="L13" s="10" t="s">
        <v>30</v>
      </c>
      <c r="M13" s="11">
        <v>14</v>
      </c>
      <c r="N13" s="8" t="s">
        <v>29</v>
      </c>
      <c r="O13" s="9">
        <v>21</v>
      </c>
      <c r="P13" s="10" t="s">
        <v>30</v>
      </c>
      <c r="Q13" s="11">
        <v>7</v>
      </c>
    </row>
    <row r="14" spans="1:17" x14ac:dyDescent="0.15">
      <c r="A14" s="8" t="s">
        <v>31</v>
      </c>
      <c r="B14" s="9">
        <v>10</v>
      </c>
      <c r="C14" s="10" t="s">
        <v>32</v>
      </c>
      <c r="D14" s="11">
        <v>3</v>
      </c>
      <c r="E14" s="20" t="s">
        <v>31</v>
      </c>
      <c r="F14" s="9">
        <v>13</v>
      </c>
      <c r="G14" s="21" t="s">
        <v>32</v>
      </c>
      <c r="H14" s="11">
        <v>10</v>
      </c>
      <c r="J14" s="8" t="s">
        <v>31</v>
      </c>
      <c r="K14" s="9">
        <v>0</v>
      </c>
      <c r="L14" s="10" t="s">
        <v>32</v>
      </c>
      <c r="M14" s="11">
        <v>7</v>
      </c>
      <c r="N14" s="8" t="s">
        <v>31</v>
      </c>
      <c r="O14" s="9">
        <v>3</v>
      </c>
      <c r="P14" s="10" t="s">
        <v>32</v>
      </c>
      <c r="Q14" s="11">
        <v>13</v>
      </c>
    </row>
    <row r="15" spans="1:17" x14ac:dyDescent="0.15">
      <c r="A15" s="8" t="s">
        <v>33</v>
      </c>
      <c r="B15" s="9">
        <v>0</v>
      </c>
      <c r="C15" s="10" t="s">
        <v>34</v>
      </c>
      <c r="D15" s="11">
        <v>6</v>
      </c>
      <c r="E15" s="20" t="s">
        <v>33</v>
      </c>
      <c r="F15" s="9">
        <v>7</v>
      </c>
      <c r="G15" s="21" t="s">
        <v>34</v>
      </c>
      <c r="H15" s="11">
        <v>7</v>
      </c>
      <c r="J15" s="8" t="s">
        <v>33</v>
      </c>
      <c r="K15" s="9">
        <v>7</v>
      </c>
      <c r="L15" s="10" t="s">
        <v>34</v>
      </c>
      <c r="M15" s="11">
        <v>10</v>
      </c>
      <c r="N15" s="8" t="s">
        <v>33</v>
      </c>
      <c r="O15" s="9">
        <v>14</v>
      </c>
      <c r="P15" s="10" t="s">
        <v>34</v>
      </c>
      <c r="Q15" s="11">
        <v>6</v>
      </c>
    </row>
    <row r="16" spans="1:17" x14ac:dyDescent="0.15">
      <c r="A16" s="8" t="s">
        <v>35</v>
      </c>
      <c r="B16" s="9">
        <v>7</v>
      </c>
      <c r="C16" s="10" t="s">
        <v>36</v>
      </c>
      <c r="D16" s="11">
        <v>10</v>
      </c>
      <c r="E16" s="20" t="s">
        <v>35</v>
      </c>
      <c r="F16" s="9">
        <v>14</v>
      </c>
      <c r="G16" s="21" t="s">
        <v>36</v>
      </c>
      <c r="H16" s="11">
        <v>14</v>
      </c>
      <c r="J16" s="8" t="s">
        <v>35</v>
      </c>
      <c r="K16" s="9">
        <v>6</v>
      </c>
      <c r="L16" s="10" t="s">
        <v>36</v>
      </c>
      <c r="M16" s="11">
        <v>0</v>
      </c>
      <c r="N16" s="8" t="s">
        <v>35</v>
      </c>
      <c r="O16" s="9">
        <v>14</v>
      </c>
      <c r="P16" s="10" t="s">
        <v>36</v>
      </c>
      <c r="Q16" s="11">
        <v>10</v>
      </c>
    </row>
    <row r="17" spans="1:17" x14ac:dyDescent="0.15">
      <c r="A17" s="8" t="s">
        <v>37</v>
      </c>
      <c r="B17" s="9">
        <v>14</v>
      </c>
      <c r="C17" s="10" t="s">
        <v>38</v>
      </c>
      <c r="D17" s="11">
        <v>7</v>
      </c>
      <c r="E17" s="20" t="s">
        <v>37</v>
      </c>
      <c r="F17" s="9">
        <v>10</v>
      </c>
      <c r="G17" s="21" t="s">
        <v>38</v>
      </c>
      <c r="H17" s="11">
        <v>13</v>
      </c>
      <c r="J17" s="8" t="s">
        <v>37</v>
      </c>
      <c r="K17" s="9">
        <v>13</v>
      </c>
      <c r="L17" s="10" t="s">
        <v>38</v>
      </c>
      <c r="M17" s="11">
        <v>7</v>
      </c>
      <c r="N17" s="8" t="s">
        <v>37</v>
      </c>
      <c r="O17" s="9">
        <v>13</v>
      </c>
      <c r="P17" s="10" t="s">
        <v>38</v>
      </c>
      <c r="Q17" s="11">
        <v>17</v>
      </c>
    </row>
    <row r="18" spans="1:17" x14ac:dyDescent="0.15">
      <c r="A18" s="8" t="s">
        <v>39</v>
      </c>
      <c r="B18" s="9">
        <v>3</v>
      </c>
      <c r="C18" s="10" t="s">
        <v>40</v>
      </c>
      <c r="D18" s="11">
        <v>6</v>
      </c>
      <c r="E18" s="20" t="s">
        <v>39</v>
      </c>
      <c r="F18" s="9">
        <v>14</v>
      </c>
      <c r="G18" s="21" t="s">
        <v>40</v>
      </c>
      <c r="H18" s="11">
        <v>14</v>
      </c>
      <c r="J18" s="8" t="s">
        <v>39</v>
      </c>
      <c r="K18" s="9">
        <v>7</v>
      </c>
      <c r="L18" s="10" t="s">
        <v>40</v>
      </c>
      <c r="M18" s="11">
        <v>6</v>
      </c>
      <c r="N18" s="8" t="s">
        <v>39</v>
      </c>
      <c r="O18" s="9">
        <v>10</v>
      </c>
      <c r="P18" s="10" t="s">
        <v>40</v>
      </c>
      <c r="Q18" s="11">
        <v>14</v>
      </c>
    </row>
    <row r="19" spans="1:17" x14ac:dyDescent="0.15">
      <c r="A19" s="8" t="s">
        <v>41</v>
      </c>
      <c r="B19" s="9">
        <v>7</v>
      </c>
      <c r="C19" s="10" t="s">
        <v>42</v>
      </c>
      <c r="D19" s="11">
        <v>7</v>
      </c>
      <c r="E19" s="20" t="s">
        <v>41</v>
      </c>
      <c r="F19" s="9">
        <v>13</v>
      </c>
      <c r="G19" s="21" t="s">
        <v>42</v>
      </c>
      <c r="H19" s="11">
        <v>7</v>
      </c>
      <c r="J19" s="8" t="s">
        <v>41</v>
      </c>
      <c r="K19" s="9">
        <v>3</v>
      </c>
      <c r="L19" s="10" t="s">
        <v>42</v>
      </c>
      <c r="M19" s="11">
        <v>7</v>
      </c>
      <c r="N19" s="8" t="s">
        <v>41</v>
      </c>
      <c r="O19" s="9">
        <v>17</v>
      </c>
      <c r="P19" s="10" t="s">
        <v>42</v>
      </c>
      <c r="Q19" s="11">
        <v>10</v>
      </c>
    </row>
    <row r="20" spans="1:17" x14ac:dyDescent="0.15">
      <c r="A20" s="8" t="s">
        <v>43</v>
      </c>
      <c r="B20" s="9">
        <v>0</v>
      </c>
      <c r="C20" s="10" t="s">
        <v>44</v>
      </c>
      <c r="D20" s="11">
        <v>7</v>
      </c>
      <c r="E20" s="20" t="s">
        <v>43</v>
      </c>
      <c r="F20" s="9">
        <v>10</v>
      </c>
      <c r="G20" s="21" t="s">
        <v>44</v>
      </c>
      <c r="H20" s="11">
        <v>14</v>
      </c>
      <c r="J20" s="8" t="s">
        <v>43</v>
      </c>
      <c r="K20" s="9">
        <v>13</v>
      </c>
      <c r="L20" s="10" t="s">
        <v>44</v>
      </c>
      <c r="M20" s="11">
        <v>0</v>
      </c>
      <c r="N20" s="8" t="s">
        <v>43</v>
      </c>
      <c r="O20" s="9">
        <v>6</v>
      </c>
      <c r="P20" s="10" t="s">
        <v>44</v>
      </c>
      <c r="Q20" s="11">
        <v>10</v>
      </c>
    </row>
    <row r="21" spans="1:17" x14ac:dyDescent="0.15">
      <c r="A21" s="8" t="s">
        <v>45</v>
      </c>
      <c r="B21" s="9">
        <v>6</v>
      </c>
      <c r="C21" s="10" t="s">
        <v>46</v>
      </c>
      <c r="D21" s="11">
        <v>10</v>
      </c>
      <c r="E21" s="20" t="s">
        <v>45</v>
      </c>
      <c r="F21" s="9">
        <v>7</v>
      </c>
      <c r="G21" s="21" t="s">
        <v>46</v>
      </c>
      <c r="H21" s="11">
        <v>6</v>
      </c>
      <c r="J21" s="8" t="s">
        <v>45</v>
      </c>
      <c r="K21" s="9">
        <v>3</v>
      </c>
      <c r="L21" s="10" t="s">
        <v>46</v>
      </c>
      <c r="M21" s="11">
        <v>10</v>
      </c>
      <c r="N21" s="8" t="s">
        <v>45</v>
      </c>
      <c r="O21" s="9">
        <v>17</v>
      </c>
      <c r="P21" s="10" t="s">
        <v>46</v>
      </c>
      <c r="Q21" s="11">
        <v>14</v>
      </c>
    </row>
    <row r="22" spans="1:17" x14ac:dyDescent="0.15">
      <c r="A22" s="8" t="s">
        <v>47</v>
      </c>
      <c r="B22" s="9">
        <v>10</v>
      </c>
      <c r="C22" s="10" t="s">
        <v>48</v>
      </c>
      <c r="D22" s="11">
        <v>7</v>
      </c>
      <c r="E22" s="20" t="s">
        <v>47</v>
      </c>
      <c r="F22" s="9">
        <v>10</v>
      </c>
      <c r="G22" s="21" t="s">
        <v>48</v>
      </c>
      <c r="H22" s="11">
        <v>10</v>
      </c>
      <c r="J22" s="8" t="s">
        <v>47</v>
      </c>
      <c r="K22" s="9">
        <v>14</v>
      </c>
      <c r="L22" s="10" t="s">
        <v>48</v>
      </c>
      <c r="M22" s="11">
        <v>7</v>
      </c>
      <c r="N22" s="8" t="s">
        <v>47</v>
      </c>
      <c r="O22" s="9">
        <v>7</v>
      </c>
      <c r="P22" s="10" t="s">
        <v>48</v>
      </c>
      <c r="Q22" s="11">
        <v>7</v>
      </c>
    </row>
    <row r="23" spans="1:17" x14ac:dyDescent="0.15">
      <c r="A23" s="12" t="s">
        <v>49</v>
      </c>
      <c r="B23" s="13">
        <v>7</v>
      </c>
      <c r="C23" s="14" t="s">
        <v>50</v>
      </c>
      <c r="D23" s="15">
        <v>3</v>
      </c>
      <c r="E23" s="22" t="s">
        <v>49</v>
      </c>
      <c r="F23" s="13">
        <v>13</v>
      </c>
      <c r="G23" s="23" t="s">
        <v>50</v>
      </c>
      <c r="H23" s="15">
        <v>7</v>
      </c>
      <c r="J23" s="12" t="s">
        <v>49</v>
      </c>
      <c r="K23" s="13">
        <v>7</v>
      </c>
      <c r="L23" s="14" t="s">
        <v>50</v>
      </c>
      <c r="M23" s="15">
        <v>3</v>
      </c>
      <c r="N23" s="12" t="s">
        <v>49</v>
      </c>
      <c r="O23" s="13">
        <v>17</v>
      </c>
      <c r="P23" s="14" t="s">
        <v>50</v>
      </c>
      <c r="Q23" s="15">
        <v>14</v>
      </c>
    </row>
    <row r="25" spans="1:17" x14ac:dyDescent="0.15">
      <c r="A25" t="s">
        <v>121</v>
      </c>
    </row>
    <row r="26" spans="1:17" x14ac:dyDescent="0.15">
      <c r="A26" t="s">
        <v>123</v>
      </c>
    </row>
    <row r="27" spans="1:17" x14ac:dyDescent="0.15">
      <c r="A27" t="s">
        <v>124</v>
      </c>
    </row>
    <row r="28" spans="1:17" x14ac:dyDescent="0.15">
      <c r="A28" t="s">
        <v>125</v>
      </c>
    </row>
    <row r="29" spans="1:17" x14ac:dyDescent="0.15">
      <c r="A29" t="s">
        <v>126</v>
      </c>
    </row>
    <row r="31" spans="1:17" x14ac:dyDescent="0.15">
      <c r="A31" t="s">
        <v>127</v>
      </c>
    </row>
    <row r="33" spans="1:1" x14ac:dyDescent="0.15">
      <c r="A33" t="s">
        <v>122</v>
      </c>
    </row>
  </sheetData>
  <mergeCells count="18">
    <mergeCell ref="A3:D3"/>
    <mergeCell ref="E3:H3"/>
    <mergeCell ref="J3:M3"/>
    <mergeCell ref="N3:Q3"/>
    <mergeCell ref="D5:E5"/>
    <mergeCell ref="M5:N5"/>
    <mergeCell ref="A4:D4"/>
    <mergeCell ref="E4:H4"/>
    <mergeCell ref="J4:M4"/>
    <mergeCell ref="N4:Q4"/>
    <mergeCell ref="A1:D1"/>
    <mergeCell ref="E1:H1"/>
    <mergeCell ref="J1:M1"/>
    <mergeCell ref="N1:Q1"/>
    <mergeCell ref="A2:D2"/>
    <mergeCell ref="E2:H2"/>
    <mergeCell ref="J2:M2"/>
    <mergeCell ref="N2:Q2"/>
  </mergeCells>
  <phoneticPr fontId="28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2"/>
  <sheetViews>
    <sheetView tabSelected="1" zoomScale="90" zoomScaleNormal="90" workbookViewId="0">
      <selection activeCell="AK1" sqref="AK1"/>
    </sheetView>
  </sheetViews>
  <sheetFormatPr defaultRowHeight="9" x14ac:dyDescent="0.15"/>
  <cols>
    <col min="1" max="8" width="4.796875" customWidth="1"/>
    <col min="9" max="9" width="1" customWidth="1"/>
    <col min="10" max="17" width="4.796875" customWidth="1"/>
    <col min="18" max="18" width="1" customWidth="1"/>
    <col min="19" max="26" width="4.796875" customWidth="1"/>
    <col min="27" max="27" width="1" customWidth="1"/>
    <col min="28" max="37" width="4.796875" customWidth="1"/>
    <col min="38" max="38" width="19.796875" customWidth="1"/>
    <col min="39" max="42" width="5" customWidth="1"/>
  </cols>
  <sheetData>
    <row r="1" spans="1:35" x14ac:dyDescent="0.15">
      <c r="A1" s="405" t="s">
        <v>1</v>
      </c>
      <c r="B1" s="406"/>
      <c r="C1" s="406"/>
      <c r="D1" s="406"/>
      <c r="E1" s="406"/>
      <c r="F1" s="406"/>
      <c r="G1" s="406"/>
      <c r="H1" s="407"/>
      <c r="J1" s="402" t="s">
        <v>2</v>
      </c>
      <c r="K1" s="403"/>
      <c r="L1" s="403"/>
      <c r="M1" s="403"/>
      <c r="N1" s="403"/>
      <c r="O1" s="403"/>
      <c r="P1" s="403"/>
      <c r="Q1" s="404"/>
      <c r="S1" s="412" t="s">
        <v>0</v>
      </c>
      <c r="T1" s="413"/>
      <c r="U1" s="413"/>
      <c r="V1" s="413"/>
      <c r="W1" s="413"/>
      <c r="X1" s="413"/>
      <c r="Y1" s="413"/>
      <c r="Z1" s="414"/>
      <c r="AB1" s="254" t="s">
        <v>3</v>
      </c>
      <c r="AC1" s="255"/>
      <c r="AD1" s="255"/>
      <c r="AE1" s="255"/>
      <c r="AF1" s="255"/>
      <c r="AG1" s="255"/>
      <c r="AH1" s="255"/>
      <c r="AI1" s="256"/>
    </row>
    <row r="2" spans="1:35" x14ac:dyDescent="0.15">
      <c r="A2" s="401" t="s">
        <v>5</v>
      </c>
      <c r="B2" s="383"/>
      <c r="C2" s="383"/>
      <c r="D2" s="383"/>
      <c r="E2" s="383"/>
      <c r="F2" s="383"/>
      <c r="G2" s="383"/>
      <c r="H2" s="384"/>
      <c r="J2" s="408" t="s">
        <v>6</v>
      </c>
      <c r="K2" s="388"/>
      <c r="L2" s="388"/>
      <c r="M2" s="388"/>
      <c r="N2" s="388"/>
      <c r="O2" s="388"/>
      <c r="P2" s="388"/>
      <c r="Q2" s="400"/>
      <c r="S2" s="415" t="s">
        <v>4</v>
      </c>
      <c r="T2" s="416"/>
      <c r="U2" s="416"/>
      <c r="V2" s="416"/>
      <c r="W2" s="416"/>
      <c r="X2" s="416"/>
      <c r="Y2" s="416"/>
      <c r="Z2" s="417"/>
      <c r="AB2" s="261" t="s">
        <v>7</v>
      </c>
      <c r="AC2" s="231"/>
      <c r="AD2" s="231"/>
      <c r="AE2" s="231"/>
      <c r="AF2" s="231"/>
      <c r="AG2" s="231"/>
      <c r="AH2" s="231"/>
      <c r="AI2" s="250"/>
    </row>
    <row r="3" spans="1:35" x14ac:dyDescent="0.15">
      <c r="A3" s="382" t="s">
        <v>59</v>
      </c>
      <c r="B3" s="383"/>
      <c r="C3" s="383"/>
      <c r="D3" s="383"/>
      <c r="E3" s="383"/>
      <c r="F3" s="383"/>
      <c r="G3" s="383"/>
      <c r="H3" s="384"/>
      <c r="J3" s="399" t="s">
        <v>71</v>
      </c>
      <c r="K3" s="388"/>
      <c r="L3" s="388"/>
      <c r="M3" s="388"/>
      <c r="N3" s="388"/>
      <c r="O3" s="388"/>
      <c r="P3" s="388"/>
      <c r="Q3" s="400"/>
      <c r="S3" s="418" t="s">
        <v>71</v>
      </c>
      <c r="T3" s="416"/>
      <c r="U3" s="416"/>
      <c r="V3" s="416"/>
      <c r="W3" s="416"/>
      <c r="X3" s="416"/>
      <c r="Y3" s="416"/>
      <c r="Z3" s="417"/>
      <c r="AB3" s="249" t="s">
        <v>101</v>
      </c>
      <c r="AC3" s="231"/>
      <c r="AD3" s="231"/>
      <c r="AE3" s="231"/>
      <c r="AF3" s="231"/>
      <c r="AG3" s="231"/>
      <c r="AH3" s="231"/>
      <c r="AI3" s="250"/>
    </row>
    <row r="4" spans="1:35" x14ac:dyDescent="0.15">
      <c r="A4" s="393" t="s">
        <v>11</v>
      </c>
      <c r="B4" s="394"/>
      <c r="C4" s="394"/>
      <c r="D4" s="395"/>
      <c r="E4" s="383" t="s">
        <v>202</v>
      </c>
      <c r="F4" s="396"/>
      <c r="G4" s="396"/>
      <c r="H4" s="397"/>
      <c r="J4" s="385" t="s">
        <v>11</v>
      </c>
      <c r="K4" s="386"/>
      <c r="L4" s="386"/>
      <c r="M4" s="387"/>
      <c r="N4" s="388" t="s">
        <v>202</v>
      </c>
      <c r="O4" s="389"/>
      <c r="P4" s="389"/>
      <c r="Q4" s="390"/>
      <c r="S4" s="419" t="s">
        <v>11</v>
      </c>
      <c r="T4" s="420"/>
      <c r="U4" s="420"/>
      <c r="V4" s="421"/>
      <c r="W4" s="416" t="s">
        <v>202</v>
      </c>
      <c r="X4" s="422"/>
      <c r="Y4" s="422"/>
      <c r="Z4" s="423"/>
      <c r="AB4" s="228" t="s">
        <v>11</v>
      </c>
      <c r="AC4" s="229"/>
      <c r="AD4" s="229"/>
      <c r="AE4" s="230"/>
      <c r="AF4" s="231" t="s">
        <v>202</v>
      </c>
      <c r="AG4" s="232"/>
      <c r="AH4" s="232"/>
      <c r="AI4" s="233"/>
    </row>
    <row r="5" spans="1:35" x14ac:dyDescent="0.15">
      <c r="A5" s="1"/>
      <c r="B5" s="2" t="s">
        <v>13</v>
      </c>
      <c r="C5" s="2"/>
      <c r="D5" s="85" t="s">
        <v>157</v>
      </c>
      <c r="E5" s="398"/>
      <c r="F5" s="16" t="s">
        <v>14</v>
      </c>
      <c r="G5" s="16"/>
      <c r="H5" s="67"/>
      <c r="J5" s="1"/>
      <c r="K5" s="2" t="s">
        <v>13</v>
      </c>
      <c r="L5" s="2"/>
      <c r="M5" s="85" t="s">
        <v>157</v>
      </c>
      <c r="N5" s="85"/>
      <c r="O5" s="2" t="s">
        <v>14</v>
      </c>
      <c r="P5" s="2"/>
      <c r="Q5" s="3"/>
      <c r="S5" s="1"/>
      <c r="T5" s="2" t="s">
        <v>13</v>
      </c>
      <c r="U5" s="2"/>
      <c r="V5" s="85" t="s">
        <v>157</v>
      </c>
      <c r="W5" s="85"/>
      <c r="X5" s="2" t="s">
        <v>14</v>
      </c>
      <c r="Y5" s="2"/>
      <c r="Z5" s="3"/>
      <c r="AB5" s="1"/>
      <c r="AC5" s="2" t="s">
        <v>13</v>
      </c>
      <c r="AD5" s="2"/>
      <c r="AE5" s="85" t="s">
        <v>157</v>
      </c>
      <c r="AF5" s="85"/>
      <c r="AG5" s="2" t="s">
        <v>14</v>
      </c>
      <c r="AH5" s="2"/>
      <c r="AI5" s="3"/>
    </row>
    <row r="6" spans="1:35" x14ac:dyDescent="0.15">
      <c r="A6" s="4" t="s">
        <v>15</v>
      </c>
      <c r="B6" s="5">
        <v>10</v>
      </c>
      <c r="C6" s="6" t="s">
        <v>16</v>
      </c>
      <c r="D6" s="7">
        <v>14</v>
      </c>
      <c r="E6" s="4" t="s">
        <v>15</v>
      </c>
      <c r="F6" s="5">
        <v>21</v>
      </c>
      <c r="G6" s="6" t="s">
        <v>16</v>
      </c>
      <c r="H6" s="7">
        <v>21</v>
      </c>
      <c r="J6" s="4" t="s">
        <v>15</v>
      </c>
      <c r="K6" s="5">
        <v>7</v>
      </c>
      <c r="L6" s="6" t="s">
        <v>16</v>
      </c>
      <c r="M6" s="7">
        <v>10</v>
      </c>
      <c r="N6" s="4" t="s">
        <v>15</v>
      </c>
      <c r="O6" s="5">
        <v>7</v>
      </c>
      <c r="P6" s="6" t="s">
        <v>16</v>
      </c>
      <c r="Q6" s="7">
        <v>10</v>
      </c>
      <c r="S6" s="4" t="s">
        <v>15</v>
      </c>
      <c r="T6" s="5">
        <v>13</v>
      </c>
      <c r="U6" s="6" t="s">
        <v>16</v>
      </c>
      <c r="V6" s="7">
        <v>10</v>
      </c>
      <c r="W6" s="4" t="s">
        <v>15</v>
      </c>
      <c r="X6" s="5">
        <v>13</v>
      </c>
      <c r="Y6" s="6" t="s">
        <v>16</v>
      </c>
      <c r="Z6" s="7">
        <v>7</v>
      </c>
      <c r="AB6" s="4" t="s">
        <v>15</v>
      </c>
      <c r="AC6" s="5">
        <v>13</v>
      </c>
      <c r="AD6" s="6" t="s">
        <v>16</v>
      </c>
      <c r="AE6" s="7">
        <v>14</v>
      </c>
      <c r="AF6" s="4" t="s">
        <v>15</v>
      </c>
      <c r="AG6" s="5">
        <v>13</v>
      </c>
      <c r="AH6" s="6" t="s">
        <v>16</v>
      </c>
      <c r="AI6" s="7">
        <v>7</v>
      </c>
    </row>
    <row r="7" spans="1:35" x14ac:dyDescent="0.15">
      <c r="A7" s="8" t="s">
        <v>17</v>
      </c>
      <c r="B7" s="9">
        <v>6</v>
      </c>
      <c r="C7" s="10" t="s">
        <v>18</v>
      </c>
      <c r="D7" s="11">
        <v>3</v>
      </c>
      <c r="E7" s="8" t="s">
        <v>17</v>
      </c>
      <c r="F7" s="9">
        <v>10</v>
      </c>
      <c r="G7" s="10" t="s">
        <v>18</v>
      </c>
      <c r="H7" s="11">
        <v>17</v>
      </c>
      <c r="J7" s="8" t="s">
        <v>17</v>
      </c>
      <c r="K7" s="9">
        <v>13</v>
      </c>
      <c r="L7" s="10" t="s">
        <v>18</v>
      </c>
      <c r="M7" s="11">
        <v>7</v>
      </c>
      <c r="N7" s="8" t="s">
        <v>17</v>
      </c>
      <c r="O7" s="9">
        <v>10</v>
      </c>
      <c r="P7" s="10" t="s">
        <v>18</v>
      </c>
      <c r="Q7" s="11">
        <v>7</v>
      </c>
      <c r="S7" s="8" t="s">
        <v>17</v>
      </c>
      <c r="T7" s="9">
        <v>7</v>
      </c>
      <c r="U7" s="10" t="s">
        <v>18</v>
      </c>
      <c r="V7" s="11">
        <v>7</v>
      </c>
      <c r="W7" s="8" t="s">
        <v>17</v>
      </c>
      <c r="X7" s="9">
        <v>10</v>
      </c>
      <c r="Y7" s="10" t="s">
        <v>18</v>
      </c>
      <c r="Z7" s="11">
        <v>10</v>
      </c>
      <c r="AB7" s="8" t="s">
        <v>17</v>
      </c>
      <c r="AC7" s="9">
        <v>14</v>
      </c>
      <c r="AD7" s="10" t="s">
        <v>18</v>
      </c>
      <c r="AE7" s="11">
        <v>10</v>
      </c>
      <c r="AF7" s="8" t="s">
        <v>17</v>
      </c>
      <c r="AG7" s="9">
        <v>0</v>
      </c>
      <c r="AH7" s="10" t="s">
        <v>18</v>
      </c>
      <c r="AI7" s="11">
        <v>21</v>
      </c>
    </row>
    <row r="8" spans="1:35" x14ac:dyDescent="0.15">
      <c r="A8" s="8" t="s">
        <v>19</v>
      </c>
      <c r="B8" s="9">
        <v>14</v>
      </c>
      <c r="C8" s="10" t="s">
        <v>20</v>
      </c>
      <c r="D8" s="11">
        <v>10</v>
      </c>
      <c r="E8" s="8" t="s">
        <v>19</v>
      </c>
      <c r="F8" s="9">
        <v>14</v>
      </c>
      <c r="G8" s="10" t="s">
        <v>20</v>
      </c>
      <c r="H8" s="11">
        <v>24</v>
      </c>
      <c r="J8" s="8" t="s">
        <v>19</v>
      </c>
      <c r="K8" s="9">
        <v>10</v>
      </c>
      <c r="L8" s="10" t="s">
        <v>20</v>
      </c>
      <c r="M8" s="11">
        <v>13</v>
      </c>
      <c r="N8" s="8" t="s">
        <v>19</v>
      </c>
      <c r="O8" s="9">
        <v>6</v>
      </c>
      <c r="P8" s="10" t="s">
        <v>20</v>
      </c>
      <c r="Q8" s="11">
        <v>10</v>
      </c>
      <c r="S8" s="8" t="s">
        <v>19</v>
      </c>
      <c r="T8" s="9">
        <v>0</v>
      </c>
      <c r="U8" s="10" t="s">
        <v>20</v>
      </c>
      <c r="V8" s="11">
        <v>13</v>
      </c>
      <c r="W8" s="8" t="s">
        <v>19</v>
      </c>
      <c r="X8" s="9">
        <v>7</v>
      </c>
      <c r="Y8" s="10" t="s">
        <v>20</v>
      </c>
      <c r="Z8" s="11">
        <v>0</v>
      </c>
      <c r="AB8" s="8" t="s">
        <v>19</v>
      </c>
      <c r="AC8" s="9">
        <v>7</v>
      </c>
      <c r="AD8" s="10" t="s">
        <v>20</v>
      </c>
      <c r="AE8" s="11">
        <v>17</v>
      </c>
      <c r="AF8" s="8" t="s">
        <v>19</v>
      </c>
      <c r="AG8" s="9">
        <v>17</v>
      </c>
      <c r="AH8" s="10" t="s">
        <v>20</v>
      </c>
      <c r="AI8" s="11">
        <v>14</v>
      </c>
    </row>
    <row r="9" spans="1:35" x14ac:dyDescent="0.15">
      <c r="A9" s="8" t="s">
        <v>21</v>
      </c>
      <c r="B9" s="9">
        <v>10</v>
      </c>
      <c r="C9" s="10" t="s">
        <v>22</v>
      </c>
      <c r="D9" s="11">
        <v>7</v>
      </c>
      <c r="E9" s="8" t="s">
        <v>21</v>
      </c>
      <c r="F9" s="9">
        <v>17</v>
      </c>
      <c r="G9" s="10" t="s">
        <v>22</v>
      </c>
      <c r="H9" s="11">
        <v>7</v>
      </c>
      <c r="J9" s="8" t="s">
        <v>21</v>
      </c>
      <c r="K9" s="9">
        <v>7</v>
      </c>
      <c r="L9" s="10" t="s">
        <v>22</v>
      </c>
      <c r="M9" s="11">
        <v>7</v>
      </c>
      <c r="N9" s="8" t="s">
        <v>21</v>
      </c>
      <c r="O9" s="9">
        <v>7</v>
      </c>
      <c r="P9" s="10" t="s">
        <v>22</v>
      </c>
      <c r="Q9" s="11">
        <v>13</v>
      </c>
      <c r="S9" s="8" t="s">
        <v>21</v>
      </c>
      <c r="T9" s="9">
        <v>13</v>
      </c>
      <c r="U9" s="10" t="s">
        <v>22</v>
      </c>
      <c r="V9" s="11">
        <v>10</v>
      </c>
      <c r="W9" s="8" t="s">
        <v>21</v>
      </c>
      <c r="X9" s="9">
        <v>10</v>
      </c>
      <c r="Y9" s="10" t="s">
        <v>22</v>
      </c>
      <c r="Z9" s="11">
        <v>13</v>
      </c>
      <c r="AB9" s="8" t="s">
        <v>21</v>
      </c>
      <c r="AC9" s="9">
        <v>21</v>
      </c>
      <c r="AD9" s="10" t="s">
        <v>22</v>
      </c>
      <c r="AE9" s="11">
        <v>7</v>
      </c>
      <c r="AF9" s="8" t="s">
        <v>21</v>
      </c>
      <c r="AG9" s="9">
        <v>0</v>
      </c>
      <c r="AH9" s="10" t="s">
        <v>22</v>
      </c>
      <c r="AI9" s="11">
        <v>13</v>
      </c>
    </row>
    <row r="10" spans="1:35" x14ac:dyDescent="0.15">
      <c r="A10" s="8" t="s">
        <v>23</v>
      </c>
      <c r="B10" s="9">
        <v>3</v>
      </c>
      <c r="C10" s="10" t="s">
        <v>24</v>
      </c>
      <c r="D10" s="11">
        <v>14</v>
      </c>
      <c r="E10" s="8" t="s">
        <v>23</v>
      </c>
      <c r="F10" s="9">
        <v>20</v>
      </c>
      <c r="G10" s="10" t="s">
        <v>24</v>
      </c>
      <c r="H10" s="11">
        <v>21</v>
      </c>
      <c r="J10" s="8" t="s">
        <v>23</v>
      </c>
      <c r="K10" s="9">
        <v>9</v>
      </c>
      <c r="L10" s="10" t="s">
        <v>24</v>
      </c>
      <c r="M10" s="11">
        <v>10</v>
      </c>
      <c r="N10" s="8" t="s">
        <v>23</v>
      </c>
      <c r="O10" s="9">
        <v>14</v>
      </c>
      <c r="P10" s="10" t="s">
        <v>24</v>
      </c>
      <c r="Q10" s="11">
        <v>7</v>
      </c>
      <c r="S10" s="8" t="s">
        <v>23</v>
      </c>
      <c r="T10" s="9">
        <v>7</v>
      </c>
      <c r="U10" s="10" t="s">
        <v>24</v>
      </c>
      <c r="V10" s="11">
        <v>7</v>
      </c>
      <c r="W10" s="8" t="s">
        <v>23</v>
      </c>
      <c r="X10" s="9">
        <v>3</v>
      </c>
      <c r="Y10" s="10" t="s">
        <v>24</v>
      </c>
      <c r="Z10" s="11">
        <v>7</v>
      </c>
      <c r="AB10" s="8" t="s">
        <v>23</v>
      </c>
      <c r="AC10" s="9">
        <v>17</v>
      </c>
      <c r="AD10" s="10" t="s">
        <v>24</v>
      </c>
      <c r="AE10" s="11">
        <v>10</v>
      </c>
      <c r="AF10" s="8" t="s">
        <v>23</v>
      </c>
      <c r="AG10" s="9">
        <v>7</v>
      </c>
      <c r="AH10" s="10" t="s">
        <v>24</v>
      </c>
      <c r="AI10" s="11">
        <v>6</v>
      </c>
    </row>
    <row r="11" spans="1:35" x14ac:dyDescent="0.15">
      <c r="A11" s="8" t="s">
        <v>25</v>
      </c>
      <c r="B11" s="9">
        <v>14</v>
      </c>
      <c r="C11" s="10" t="s">
        <v>26</v>
      </c>
      <c r="D11" s="11">
        <v>7</v>
      </c>
      <c r="E11" s="8" t="s">
        <v>25</v>
      </c>
      <c r="F11" s="9">
        <v>14</v>
      </c>
      <c r="G11" s="10" t="s">
        <v>26</v>
      </c>
      <c r="H11" s="11">
        <v>13</v>
      </c>
      <c r="J11" s="8" t="s">
        <v>25</v>
      </c>
      <c r="K11" s="9">
        <v>10</v>
      </c>
      <c r="L11" s="10" t="s">
        <v>26</v>
      </c>
      <c r="M11" s="11">
        <v>7</v>
      </c>
      <c r="N11" s="8" t="s">
        <v>25</v>
      </c>
      <c r="O11" s="9">
        <v>9</v>
      </c>
      <c r="P11" s="10" t="s">
        <v>26</v>
      </c>
      <c r="Q11" s="11">
        <v>12</v>
      </c>
      <c r="S11" s="8" t="s">
        <v>25</v>
      </c>
      <c r="T11" s="9">
        <v>9</v>
      </c>
      <c r="U11" s="10" t="s">
        <v>26</v>
      </c>
      <c r="V11" s="11">
        <v>7</v>
      </c>
      <c r="W11" s="8" t="s">
        <v>25</v>
      </c>
      <c r="X11" s="9">
        <v>17</v>
      </c>
      <c r="Y11" s="10" t="s">
        <v>26</v>
      </c>
      <c r="Z11" s="11">
        <v>14</v>
      </c>
      <c r="AB11" s="8" t="s">
        <v>25</v>
      </c>
      <c r="AC11" s="9">
        <v>13</v>
      </c>
      <c r="AD11" s="10" t="s">
        <v>26</v>
      </c>
      <c r="AE11" s="11">
        <v>24</v>
      </c>
      <c r="AF11" s="8" t="s">
        <v>25</v>
      </c>
      <c r="AG11" s="9">
        <v>16</v>
      </c>
      <c r="AH11" s="10" t="s">
        <v>26</v>
      </c>
      <c r="AI11" s="11">
        <v>3</v>
      </c>
    </row>
    <row r="12" spans="1:35" x14ac:dyDescent="0.15">
      <c r="A12" s="8" t="s">
        <v>27</v>
      </c>
      <c r="B12" s="9">
        <v>7</v>
      </c>
      <c r="C12" s="10" t="s">
        <v>28</v>
      </c>
      <c r="D12" s="11">
        <v>10</v>
      </c>
      <c r="E12" s="8" t="s">
        <v>27</v>
      </c>
      <c r="F12" s="9">
        <v>28</v>
      </c>
      <c r="G12" s="10" t="s">
        <v>28</v>
      </c>
      <c r="H12" s="11">
        <v>10</v>
      </c>
      <c r="J12" s="8" t="s">
        <v>27</v>
      </c>
      <c r="K12" s="9">
        <v>0</v>
      </c>
      <c r="L12" s="10" t="s">
        <v>28</v>
      </c>
      <c r="M12" s="11">
        <v>13</v>
      </c>
      <c r="N12" s="8" t="s">
        <v>27</v>
      </c>
      <c r="O12" s="9">
        <v>13</v>
      </c>
      <c r="P12" s="10" t="s">
        <v>28</v>
      </c>
      <c r="Q12" s="11">
        <v>14</v>
      </c>
      <c r="S12" s="8" t="s">
        <v>27</v>
      </c>
      <c r="T12" s="9">
        <v>10</v>
      </c>
      <c r="U12" s="10" t="s">
        <v>28</v>
      </c>
      <c r="V12" s="11">
        <v>10</v>
      </c>
      <c r="W12" s="8" t="s">
        <v>27</v>
      </c>
      <c r="X12" s="9">
        <v>16</v>
      </c>
      <c r="Y12" s="10" t="s">
        <v>28</v>
      </c>
      <c r="Z12" s="11">
        <v>3</v>
      </c>
      <c r="AB12" s="8" t="s">
        <v>27</v>
      </c>
      <c r="AC12" s="9">
        <v>7</v>
      </c>
      <c r="AD12" s="10" t="s">
        <v>28</v>
      </c>
      <c r="AE12" s="11">
        <v>10</v>
      </c>
      <c r="AF12" s="8" t="s">
        <v>27</v>
      </c>
      <c r="AG12" s="9">
        <v>7</v>
      </c>
      <c r="AH12" s="10" t="s">
        <v>28</v>
      </c>
      <c r="AI12" s="11">
        <v>14</v>
      </c>
    </row>
    <row r="13" spans="1:35" x14ac:dyDescent="0.15">
      <c r="A13" s="8" t="s">
        <v>29</v>
      </c>
      <c r="B13" s="9">
        <v>3</v>
      </c>
      <c r="C13" s="10" t="s">
        <v>30</v>
      </c>
      <c r="D13" s="11">
        <v>0</v>
      </c>
      <c r="E13" s="8" t="s">
        <v>29</v>
      </c>
      <c r="F13" s="9">
        <v>10</v>
      </c>
      <c r="G13" s="10" t="s">
        <v>30</v>
      </c>
      <c r="H13" s="11">
        <v>24</v>
      </c>
      <c r="J13" s="8" t="s">
        <v>29</v>
      </c>
      <c r="K13" s="9">
        <v>21</v>
      </c>
      <c r="L13" s="10" t="s">
        <v>30</v>
      </c>
      <c r="M13" s="11">
        <v>7</v>
      </c>
      <c r="N13" s="8" t="s">
        <v>29</v>
      </c>
      <c r="O13" s="9">
        <v>14</v>
      </c>
      <c r="P13" s="10" t="s">
        <v>30</v>
      </c>
      <c r="Q13" s="11">
        <v>7</v>
      </c>
      <c r="S13" s="8" t="s">
        <v>29</v>
      </c>
      <c r="T13" s="9">
        <v>16</v>
      </c>
      <c r="U13" s="10" t="s">
        <v>30</v>
      </c>
      <c r="V13" s="11">
        <v>13</v>
      </c>
      <c r="W13" s="8" t="s">
        <v>29</v>
      </c>
      <c r="X13" s="9">
        <v>3</v>
      </c>
      <c r="Y13" s="10" t="s">
        <v>30</v>
      </c>
      <c r="Z13" s="11">
        <v>10</v>
      </c>
      <c r="AB13" s="8" t="s">
        <v>29</v>
      </c>
      <c r="AC13" s="9">
        <v>14</v>
      </c>
      <c r="AD13" s="10" t="s">
        <v>30</v>
      </c>
      <c r="AE13" s="11">
        <v>14</v>
      </c>
      <c r="AF13" s="8" t="s">
        <v>29</v>
      </c>
      <c r="AG13" s="9">
        <v>8</v>
      </c>
      <c r="AH13" s="10" t="s">
        <v>30</v>
      </c>
      <c r="AI13" s="11">
        <v>10</v>
      </c>
    </row>
    <row r="14" spans="1:35" x14ac:dyDescent="0.15">
      <c r="A14" s="8" t="s">
        <v>31</v>
      </c>
      <c r="B14" s="9">
        <v>10</v>
      </c>
      <c r="C14" s="10" t="s">
        <v>32</v>
      </c>
      <c r="D14" s="11">
        <v>7</v>
      </c>
      <c r="E14" s="8" t="s">
        <v>31</v>
      </c>
      <c r="F14" s="9">
        <v>15</v>
      </c>
      <c r="G14" s="10" t="s">
        <v>32</v>
      </c>
      <c r="H14" s="11">
        <v>10</v>
      </c>
      <c r="J14" s="8" t="s">
        <v>31</v>
      </c>
      <c r="K14" s="9">
        <v>14</v>
      </c>
      <c r="L14" s="10" t="s">
        <v>32</v>
      </c>
      <c r="M14" s="11">
        <v>21</v>
      </c>
      <c r="N14" s="8" t="s">
        <v>31</v>
      </c>
      <c r="O14" s="9">
        <v>6</v>
      </c>
      <c r="P14" s="10" t="s">
        <v>32</v>
      </c>
      <c r="Q14" s="11">
        <v>6</v>
      </c>
      <c r="S14" s="8" t="s">
        <v>31</v>
      </c>
      <c r="T14" s="9">
        <v>7</v>
      </c>
      <c r="U14" s="10" t="s">
        <v>32</v>
      </c>
      <c r="V14" s="11">
        <v>3</v>
      </c>
      <c r="W14" s="8" t="s">
        <v>31</v>
      </c>
      <c r="X14" s="9">
        <v>10</v>
      </c>
      <c r="Y14" s="10" t="s">
        <v>32</v>
      </c>
      <c r="Z14" s="11">
        <v>6</v>
      </c>
      <c r="AB14" s="8" t="s">
        <v>31</v>
      </c>
      <c r="AC14" s="9">
        <v>10</v>
      </c>
      <c r="AD14" s="10" t="s">
        <v>32</v>
      </c>
      <c r="AE14" s="11">
        <v>13</v>
      </c>
      <c r="AF14" s="8" t="s">
        <v>31</v>
      </c>
      <c r="AG14" s="9">
        <v>10</v>
      </c>
      <c r="AH14" s="10" t="s">
        <v>32</v>
      </c>
      <c r="AI14" s="11">
        <v>9</v>
      </c>
    </row>
    <row r="15" spans="1:35" x14ac:dyDescent="0.15">
      <c r="A15" s="8" t="s">
        <v>33</v>
      </c>
      <c r="B15" s="9">
        <v>7</v>
      </c>
      <c r="C15" s="10" t="s">
        <v>34</v>
      </c>
      <c r="D15" s="11">
        <v>14</v>
      </c>
      <c r="E15" s="8" t="s">
        <v>33</v>
      </c>
      <c r="F15" s="9">
        <v>13</v>
      </c>
      <c r="G15" s="10" t="s">
        <v>34</v>
      </c>
      <c r="H15" s="11">
        <v>9</v>
      </c>
      <c r="J15" s="8" t="s">
        <v>33</v>
      </c>
      <c r="K15" s="9">
        <v>7</v>
      </c>
      <c r="L15" s="10" t="s">
        <v>34</v>
      </c>
      <c r="M15" s="11">
        <v>14</v>
      </c>
      <c r="N15" s="8" t="s">
        <v>33</v>
      </c>
      <c r="O15" s="9">
        <v>14</v>
      </c>
      <c r="P15" s="10" t="s">
        <v>34</v>
      </c>
      <c r="Q15" s="11">
        <v>10</v>
      </c>
      <c r="S15" s="8" t="s">
        <v>33</v>
      </c>
      <c r="T15" s="9">
        <v>14</v>
      </c>
      <c r="U15" s="10" t="s">
        <v>34</v>
      </c>
      <c r="V15" s="11">
        <v>7</v>
      </c>
      <c r="W15" s="8" t="s">
        <v>33</v>
      </c>
      <c r="X15" s="9">
        <v>14</v>
      </c>
      <c r="Y15" s="10" t="s">
        <v>34</v>
      </c>
      <c r="Z15" s="11">
        <v>10</v>
      </c>
      <c r="AB15" s="8" t="s">
        <v>33</v>
      </c>
      <c r="AC15" s="9">
        <v>7</v>
      </c>
      <c r="AD15" s="10" t="s">
        <v>34</v>
      </c>
      <c r="AE15" s="11">
        <v>7</v>
      </c>
      <c r="AF15" s="8" t="s">
        <v>33</v>
      </c>
      <c r="AG15" s="9">
        <v>3</v>
      </c>
      <c r="AH15" s="10" t="s">
        <v>34</v>
      </c>
      <c r="AI15" s="11">
        <v>3</v>
      </c>
    </row>
    <row r="16" spans="1:35" x14ac:dyDescent="0.15">
      <c r="A16" s="8" t="s">
        <v>35</v>
      </c>
      <c r="B16" s="9">
        <v>12</v>
      </c>
      <c r="C16" s="10" t="s">
        <v>36</v>
      </c>
      <c r="D16" s="11">
        <v>7</v>
      </c>
      <c r="E16" s="8" t="s">
        <v>35</v>
      </c>
      <c r="F16" s="9">
        <v>21</v>
      </c>
      <c r="G16" s="10" t="s">
        <v>36</v>
      </c>
      <c r="H16" s="11">
        <v>17</v>
      </c>
      <c r="J16" s="8" t="s">
        <v>35</v>
      </c>
      <c r="K16" s="9">
        <v>13</v>
      </c>
      <c r="L16" s="10" t="s">
        <v>36</v>
      </c>
      <c r="M16" s="11">
        <v>13</v>
      </c>
      <c r="N16" s="8" t="s">
        <v>35</v>
      </c>
      <c r="O16" s="9">
        <v>7</v>
      </c>
      <c r="P16" s="10" t="s">
        <v>36</v>
      </c>
      <c r="Q16" s="11">
        <v>14</v>
      </c>
      <c r="S16" s="8" t="s">
        <v>35</v>
      </c>
      <c r="T16" s="9">
        <v>17</v>
      </c>
      <c r="U16" s="10" t="s">
        <v>36</v>
      </c>
      <c r="V16" s="11">
        <v>14</v>
      </c>
      <c r="W16" s="8" t="s">
        <v>35</v>
      </c>
      <c r="X16" s="9">
        <v>7</v>
      </c>
      <c r="Y16" s="10" t="s">
        <v>36</v>
      </c>
      <c r="Z16" s="11">
        <v>14</v>
      </c>
      <c r="AB16" s="8" t="s">
        <v>35</v>
      </c>
      <c r="AC16" s="9">
        <v>21</v>
      </c>
      <c r="AD16" s="10" t="s">
        <v>36</v>
      </c>
      <c r="AE16" s="11">
        <v>10</v>
      </c>
      <c r="AF16" s="8" t="s">
        <v>35</v>
      </c>
      <c r="AG16" s="9">
        <v>10</v>
      </c>
      <c r="AH16" s="10" t="s">
        <v>36</v>
      </c>
      <c r="AI16" s="11">
        <v>14</v>
      </c>
    </row>
    <row r="17" spans="1:37" x14ac:dyDescent="0.15">
      <c r="A17" s="8" t="s">
        <v>37</v>
      </c>
      <c r="B17" s="9">
        <v>0</v>
      </c>
      <c r="C17" s="10" t="s">
        <v>38</v>
      </c>
      <c r="D17" s="11">
        <v>10</v>
      </c>
      <c r="E17" s="8" t="s">
        <v>37</v>
      </c>
      <c r="F17" s="9">
        <v>17</v>
      </c>
      <c r="G17" s="10" t="s">
        <v>38</v>
      </c>
      <c r="H17" s="11">
        <v>24</v>
      </c>
      <c r="J17" s="8" t="s">
        <v>37</v>
      </c>
      <c r="K17" s="9">
        <v>10</v>
      </c>
      <c r="L17" s="10" t="s">
        <v>38</v>
      </c>
      <c r="M17" s="11">
        <v>7</v>
      </c>
      <c r="N17" s="8" t="s">
        <v>37</v>
      </c>
      <c r="O17" s="9">
        <v>10</v>
      </c>
      <c r="P17" s="10" t="s">
        <v>38</v>
      </c>
      <c r="Q17" s="11">
        <v>7</v>
      </c>
      <c r="S17" s="8" t="s">
        <v>37</v>
      </c>
      <c r="T17" s="9">
        <v>7</v>
      </c>
      <c r="U17" s="10" t="s">
        <v>38</v>
      </c>
      <c r="V17" s="11">
        <v>10</v>
      </c>
      <c r="W17" s="8" t="s">
        <v>37</v>
      </c>
      <c r="X17" s="9">
        <v>6</v>
      </c>
      <c r="Y17" s="10" t="s">
        <v>38</v>
      </c>
      <c r="Z17" s="11">
        <v>6</v>
      </c>
      <c r="AB17" s="8" t="s">
        <v>37</v>
      </c>
      <c r="AC17" s="9">
        <v>10</v>
      </c>
      <c r="AD17" s="10" t="s">
        <v>38</v>
      </c>
      <c r="AE17" s="11">
        <v>13</v>
      </c>
      <c r="AF17" s="8" t="s">
        <v>37</v>
      </c>
      <c r="AG17" s="9">
        <v>9</v>
      </c>
      <c r="AH17" s="10" t="s">
        <v>38</v>
      </c>
      <c r="AI17" s="11">
        <v>7</v>
      </c>
    </row>
    <row r="18" spans="1:37" x14ac:dyDescent="0.15">
      <c r="A18" s="8" t="s">
        <v>39</v>
      </c>
      <c r="B18" s="9">
        <v>14</v>
      </c>
      <c r="C18" s="10" t="s">
        <v>40</v>
      </c>
      <c r="D18" s="11">
        <v>14</v>
      </c>
      <c r="E18" s="8" t="s">
        <v>39</v>
      </c>
      <c r="F18" s="9">
        <v>21</v>
      </c>
      <c r="G18" s="10" t="s">
        <v>40</v>
      </c>
      <c r="H18" s="11">
        <v>14</v>
      </c>
      <c r="J18" s="8" t="s">
        <v>39</v>
      </c>
      <c r="K18" s="9">
        <v>12</v>
      </c>
      <c r="L18" s="10" t="s">
        <v>40</v>
      </c>
      <c r="M18" s="11">
        <v>10</v>
      </c>
      <c r="N18" s="8" t="s">
        <v>39</v>
      </c>
      <c r="O18" s="9">
        <v>3</v>
      </c>
      <c r="P18" s="10" t="s">
        <v>40</v>
      </c>
      <c r="Q18" s="11">
        <v>13</v>
      </c>
      <c r="S18" s="8" t="s">
        <v>39</v>
      </c>
      <c r="T18" s="9">
        <v>14</v>
      </c>
      <c r="U18" s="10" t="s">
        <v>40</v>
      </c>
      <c r="V18" s="11">
        <v>14</v>
      </c>
      <c r="W18" s="8" t="s">
        <v>39</v>
      </c>
      <c r="X18" s="9">
        <v>14</v>
      </c>
      <c r="Y18" s="10" t="s">
        <v>40</v>
      </c>
      <c r="Z18" s="11">
        <v>17</v>
      </c>
      <c r="AB18" s="8" t="s">
        <v>39</v>
      </c>
      <c r="AC18" s="9">
        <v>7</v>
      </c>
      <c r="AD18" s="10" t="s">
        <v>40</v>
      </c>
      <c r="AE18" s="11">
        <v>17</v>
      </c>
      <c r="AF18" s="8" t="s">
        <v>39</v>
      </c>
      <c r="AG18" s="9">
        <v>17</v>
      </c>
      <c r="AH18" s="10" t="s">
        <v>40</v>
      </c>
      <c r="AI18" s="11">
        <v>10</v>
      </c>
    </row>
    <row r="19" spans="1:37" x14ac:dyDescent="0.15">
      <c r="A19" s="8" t="s">
        <v>41</v>
      </c>
      <c r="B19" s="9">
        <v>10</v>
      </c>
      <c r="C19" s="10" t="s">
        <v>42</v>
      </c>
      <c r="D19" s="11">
        <v>7</v>
      </c>
      <c r="E19" s="8" t="s">
        <v>41</v>
      </c>
      <c r="F19" s="9">
        <v>17</v>
      </c>
      <c r="G19" s="10" t="s">
        <v>42</v>
      </c>
      <c r="H19" s="11">
        <v>17</v>
      </c>
      <c r="J19" s="8" t="s">
        <v>41</v>
      </c>
      <c r="K19" s="9">
        <v>17</v>
      </c>
      <c r="L19" s="10" t="s">
        <v>42</v>
      </c>
      <c r="M19" s="11">
        <v>14</v>
      </c>
      <c r="N19" s="8" t="s">
        <v>41</v>
      </c>
      <c r="O19" s="9">
        <v>16</v>
      </c>
      <c r="P19" s="10" t="s">
        <v>42</v>
      </c>
      <c r="Q19" s="11">
        <v>7</v>
      </c>
      <c r="S19" s="8" t="s">
        <v>41</v>
      </c>
      <c r="T19" s="9">
        <v>0</v>
      </c>
      <c r="U19" s="10" t="s">
        <v>42</v>
      </c>
      <c r="V19" s="11">
        <v>3</v>
      </c>
      <c r="W19" s="8" t="s">
        <v>41</v>
      </c>
      <c r="X19" s="9">
        <v>7</v>
      </c>
      <c r="Y19" s="10" t="s">
        <v>42</v>
      </c>
      <c r="Z19" s="11">
        <v>10</v>
      </c>
      <c r="AB19" s="8" t="s">
        <v>41</v>
      </c>
      <c r="AC19" s="9">
        <v>10</v>
      </c>
      <c r="AD19" s="10" t="s">
        <v>42</v>
      </c>
      <c r="AE19" s="11">
        <v>7</v>
      </c>
      <c r="AF19" s="8" t="s">
        <v>41</v>
      </c>
      <c r="AG19" s="9">
        <v>3</v>
      </c>
      <c r="AH19" s="10" t="s">
        <v>42</v>
      </c>
      <c r="AI19" s="11">
        <v>6</v>
      </c>
    </row>
    <row r="20" spans="1:37" x14ac:dyDescent="0.15">
      <c r="A20" s="8" t="s">
        <v>43</v>
      </c>
      <c r="B20" s="9">
        <v>7</v>
      </c>
      <c r="C20" s="10" t="s">
        <v>44</v>
      </c>
      <c r="D20" s="11">
        <v>10</v>
      </c>
      <c r="E20" s="8" t="s">
        <v>43</v>
      </c>
      <c r="F20" s="9">
        <v>28</v>
      </c>
      <c r="G20" s="10" t="s">
        <v>44</v>
      </c>
      <c r="H20" s="11">
        <v>16</v>
      </c>
      <c r="J20" s="8" t="s">
        <v>43</v>
      </c>
      <c r="K20" s="9">
        <v>7</v>
      </c>
      <c r="L20" s="10" t="s">
        <v>44</v>
      </c>
      <c r="M20" s="11">
        <v>0</v>
      </c>
      <c r="N20" s="8" t="s">
        <v>43</v>
      </c>
      <c r="O20" s="9">
        <v>7</v>
      </c>
      <c r="P20" s="10" t="s">
        <v>44</v>
      </c>
      <c r="Q20" s="11">
        <v>9</v>
      </c>
      <c r="S20" s="8" t="s">
        <v>43</v>
      </c>
      <c r="T20" s="9">
        <v>14</v>
      </c>
      <c r="U20" s="10" t="s">
        <v>44</v>
      </c>
      <c r="V20" s="11">
        <v>7</v>
      </c>
      <c r="W20" s="8" t="s">
        <v>43</v>
      </c>
      <c r="X20" s="9">
        <v>10</v>
      </c>
      <c r="Y20" s="10" t="s">
        <v>44</v>
      </c>
      <c r="Z20" s="11">
        <v>3</v>
      </c>
      <c r="AB20" s="8" t="s">
        <v>43</v>
      </c>
      <c r="AC20" s="9">
        <v>14</v>
      </c>
      <c r="AD20" s="10" t="s">
        <v>44</v>
      </c>
      <c r="AE20" s="11">
        <v>13</v>
      </c>
      <c r="AF20" s="8" t="s">
        <v>43</v>
      </c>
      <c r="AG20" s="9">
        <v>21</v>
      </c>
      <c r="AH20" s="10" t="s">
        <v>44</v>
      </c>
      <c r="AI20" s="11">
        <v>0</v>
      </c>
    </row>
    <row r="21" spans="1:37" x14ac:dyDescent="0.15">
      <c r="A21" s="8" t="s">
        <v>45</v>
      </c>
      <c r="B21" s="9">
        <v>14</v>
      </c>
      <c r="C21" s="10" t="s">
        <v>46</v>
      </c>
      <c r="D21" s="11">
        <v>10</v>
      </c>
      <c r="E21" s="8" t="s">
        <v>45</v>
      </c>
      <c r="F21" s="9">
        <v>7</v>
      </c>
      <c r="G21" s="10" t="s">
        <v>46</v>
      </c>
      <c r="H21" s="11">
        <v>7</v>
      </c>
      <c r="J21" s="8" t="s">
        <v>45</v>
      </c>
      <c r="K21" s="9">
        <v>13</v>
      </c>
      <c r="L21" s="10" t="s">
        <v>46</v>
      </c>
      <c r="M21" s="11">
        <v>10</v>
      </c>
      <c r="N21" s="8" t="s">
        <v>45</v>
      </c>
      <c r="O21" s="9">
        <v>14</v>
      </c>
      <c r="P21" s="10" t="s">
        <v>46</v>
      </c>
      <c r="Q21" s="11">
        <v>14</v>
      </c>
      <c r="S21" s="8" t="s">
        <v>45</v>
      </c>
      <c r="T21" s="9">
        <v>10</v>
      </c>
      <c r="U21" s="10" t="s">
        <v>46</v>
      </c>
      <c r="V21" s="11">
        <v>10</v>
      </c>
      <c r="W21" s="8" t="s">
        <v>45</v>
      </c>
      <c r="X21" s="9">
        <v>7</v>
      </c>
      <c r="Y21" s="10" t="s">
        <v>46</v>
      </c>
      <c r="Z21" s="11">
        <v>10</v>
      </c>
      <c r="AB21" s="8" t="s">
        <v>45</v>
      </c>
      <c r="AC21" s="9">
        <v>21</v>
      </c>
      <c r="AD21" s="10" t="s">
        <v>46</v>
      </c>
      <c r="AE21" s="11">
        <v>10</v>
      </c>
      <c r="AF21" s="8" t="s">
        <v>45</v>
      </c>
      <c r="AG21" s="9">
        <v>7</v>
      </c>
      <c r="AH21" s="10" t="s">
        <v>46</v>
      </c>
      <c r="AI21" s="11">
        <v>14</v>
      </c>
    </row>
    <row r="22" spans="1:37" x14ac:dyDescent="0.15">
      <c r="A22" s="8" t="s">
        <v>47</v>
      </c>
      <c r="B22" s="9">
        <v>17</v>
      </c>
      <c r="C22" s="10" t="s">
        <v>48</v>
      </c>
      <c r="D22" s="11">
        <v>17</v>
      </c>
      <c r="E22" s="8" t="s">
        <v>47</v>
      </c>
      <c r="F22" s="9">
        <v>13</v>
      </c>
      <c r="G22" s="10" t="s">
        <v>48</v>
      </c>
      <c r="H22" s="11">
        <v>14</v>
      </c>
      <c r="J22" s="8" t="s">
        <v>47</v>
      </c>
      <c r="K22" s="9">
        <v>7</v>
      </c>
      <c r="L22" s="10" t="s">
        <v>48</v>
      </c>
      <c r="M22" s="11">
        <v>9</v>
      </c>
      <c r="N22" s="8" t="s">
        <v>47</v>
      </c>
      <c r="O22" s="9">
        <v>7</v>
      </c>
      <c r="P22" s="10" t="s">
        <v>48</v>
      </c>
      <c r="Q22" s="11">
        <v>13</v>
      </c>
      <c r="S22" s="8" t="s">
        <v>47</v>
      </c>
      <c r="T22" s="9">
        <v>17</v>
      </c>
      <c r="U22" s="10" t="s">
        <v>48</v>
      </c>
      <c r="V22" s="11">
        <v>14</v>
      </c>
      <c r="W22" s="8" t="s">
        <v>47</v>
      </c>
      <c r="X22" s="9">
        <v>14</v>
      </c>
      <c r="Y22" s="10" t="s">
        <v>48</v>
      </c>
      <c r="Z22" s="11">
        <v>14</v>
      </c>
      <c r="AB22" s="8" t="s">
        <v>47</v>
      </c>
      <c r="AC22" s="9">
        <v>13</v>
      </c>
      <c r="AD22" s="10" t="s">
        <v>48</v>
      </c>
      <c r="AE22" s="11">
        <v>13</v>
      </c>
      <c r="AF22" s="8" t="s">
        <v>47</v>
      </c>
      <c r="AG22" s="9">
        <v>6</v>
      </c>
      <c r="AH22" s="10" t="s">
        <v>48</v>
      </c>
      <c r="AI22" s="11">
        <v>13</v>
      </c>
    </row>
    <row r="23" spans="1:37" x14ac:dyDescent="0.15">
      <c r="A23" s="12" t="s">
        <v>49</v>
      </c>
      <c r="B23" s="13">
        <v>3</v>
      </c>
      <c r="C23" s="14" t="s">
        <v>50</v>
      </c>
      <c r="D23" s="15">
        <v>9</v>
      </c>
      <c r="E23" s="12" t="s">
        <v>49</v>
      </c>
      <c r="F23" s="13">
        <v>17</v>
      </c>
      <c r="G23" s="14" t="s">
        <v>50</v>
      </c>
      <c r="H23" s="15">
        <v>17</v>
      </c>
      <c r="J23" s="12" t="s">
        <v>49</v>
      </c>
      <c r="K23" s="13">
        <v>13</v>
      </c>
      <c r="L23" s="14" t="s">
        <v>50</v>
      </c>
      <c r="M23" s="15">
        <v>13</v>
      </c>
      <c r="N23" s="12" t="s">
        <v>49</v>
      </c>
      <c r="O23" s="13">
        <v>13</v>
      </c>
      <c r="P23" s="14" t="s">
        <v>50</v>
      </c>
      <c r="Q23" s="15">
        <v>7</v>
      </c>
      <c r="S23" s="12" t="s">
        <v>49</v>
      </c>
      <c r="T23" s="13">
        <v>6</v>
      </c>
      <c r="U23" s="14" t="s">
        <v>50</v>
      </c>
      <c r="V23" s="15">
        <v>7</v>
      </c>
      <c r="W23" s="12" t="s">
        <v>49</v>
      </c>
      <c r="X23" s="13">
        <v>17</v>
      </c>
      <c r="Y23" s="14" t="s">
        <v>50</v>
      </c>
      <c r="Z23" s="15">
        <v>7</v>
      </c>
      <c r="AB23" s="12" t="s">
        <v>49</v>
      </c>
      <c r="AC23" s="13">
        <v>14</v>
      </c>
      <c r="AD23" s="14" t="s">
        <v>50</v>
      </c>
      <c r="AE23" s="15">
        <v>17</v>
      </c>
      <c r="AF23" s="12" t="s">
        <v>49</v>
      </c>
      <c r="AG23" s="13">
        <v>10</v>
      </c>
      <c r="AH23" s="14" t="s">
        <v>50</v>
      </c>
      <c r="AI23" s="15">
        <v>21</v>
      </c>
    </row>
    <row r="24" spans="1:37" x14ac:dyDescent="0.15">
      <c r="A24" s="16">
        <f>SUM(B6:B23)+SUM(D6:D23)</f>
        <v>331</v>
      </c>
      <c r="B24" s="16"/>
      <c r="C24" s="16"/>
      <c r="D24" s="17"/>
      <c r="E24" s="16">
        <f>SUM(F6:F23)+SUM(H6:H23)</f>
        <v>585</v>
      </c>
      <c r="F24" s="17"/>
      <c r="G24" s="16"/>
      <c r="H24" s="16"/>
      <c r="J24" s="16">
        <f>SUM(K6:K23)+SUM(M6:M23)</f>
        <v>375</v>
      </c>
      <c r="K24" s="16"/>
      <c r="L24" s="16"/>
      <c r="M24" s="17"/>
      <c r="N24" s="16">
        <f>SUM(O6:O23)+SUM(Q6:Q23)</f>
        <v>357</v>
      </c>
      <c r="O24" s="17"/>
      <c r="P24" s="16"/>
      <c r="Q24" s="16"/>
      <c r="S24" s="16">
        <f>SUM(T6:T23)+SUM(V6:V23)</f>
        <v>347</v>
      </c>
      <c r="T24" s="16"/>
      <c r="U24" s="16"/>
      <c r="V24" s="17"/>
      <c r="W24" s="16">
        <f>SUM(X6:X23)+SUM(Z6:Z23)</f>
        <v>346</v>
      </c>
      <c r="X24" s="17"/>
      <c r="Y24" s="16"/>
      <c r="Z24" s="16"/>
      <c r="AB24" s="16">
        <f>SUM(AC6:AC23)+SUM(AE6:AE23)</f>
        <v>459</v>
      </c>
      <c r="AC24" s="16"/>
      <c r="AD24" s="16"/>
      <c r="AE24" s="17"/>
      <c r="AF24" s="16">
        <f>SUM(AG6:AG23)+SUM(AI6:AI23)</f>
        <v>349</v>
      </c>
      <c r="AG24" s="17"/>
      <c r="AH24" s="16"/>
      <c r="AI24" s="16"/>
    </row>
    <row r="25" spans="1:37" x14ac:dyDescent="0.15">
      <c r="A25" s="379" t="s">
        <v>53</v>
      </c>
      <c r="B25" s="380"/>
      <c r="C25" s="380"/>
      <c r="D25" s="380"/>
      <c r="E25" s="380"/>
      <c r="F25" s="380"/>
      <c r="G25" s="380"/>
      <c r="H25" s="381"/>
      <c r="J25" s="70" t="s">
        <v>51</v>
      </c>
      <c r="K25" s="71"/>
      <c r="L25" s="71"/>
      <c r="M25" s="71"/>
      <c r="N25" s="71"/>
      <c r="O25" s="71"/>
      <c r="P25" s="71"/>
      <c r="Q25" s="72"/>
      <c r="S25" s="376" t="s">
        <v>52</v>
      </c>
      <c r="T25" s="377"/>
      <c r="U25" s="377"/>
      <c r="V25" s="377"/>
      <c r="W25" s="377"/>
      <c r="X25" s="377"/>
      <c r="Y25" s="377"/>
      <c r="Z25" s="378"/>
      <c r="AB25" s="369" t="s">
        <v>54</v>
      </c>
      <c r="AC25" s="370"/>
      <c r="AD25" s="370"/>
      <c r="AE25" s="370"/>
      <c r="AF25" s="370"/>
      <c r="AG25" s="370"/>
      <c r="AH25" s="370"/>
      <c r="AI25" s="371"/>
    </row>
    <row r="26" spans="1:37" x14ac:dyDescent="0.15">
      <c r="A26" s="373" t="s">
        <v>57</v>
      </c>
      <c r="B26" s="351"/>
      <c r="C26" s="351"/>
      <c r="D26" s="351"/>
      <c r="E26" s="351"/>
      <c r="F26" s="351"/>
      <c r="G26" s="351"/>
      <c r="H26" s="374"/>
      <c r="J26" s="76" t="s">
        <v>55</v>
      </c>
      <c r="K26" s="77"/>
      <c r="L26" s="77"/>
      <c r="M26" s="77"/>
      <c r="N26" s="77"/>
      <c r="O26" s="77"/>
      <c r="P26" s="77"/>
      <c r="Q26" s="78"/>
      <c r="S26" s="375" t="s">
        <v>56</v>
      </c>
      <c r="T26" s="363"/>
      <c r="U26" s="363"/>
      <c r="V26" s="363"/>
      <c r="W26" s="363"/>
      <c r="X26" s="363"/>
      <c r="Y26" s="363"/>
      <c r="Z26" s="368"/>
      <c r="AB26" s="372" t="s">
        <v>58</v>
      </c>
      <c r="AC26" s="357"/>
      <c r="AD26" s="357"/>
      <c r="AE26" s="357"/>
      <c r="AF26" s="357"/>
      <c r="AG26" s="357"/>
      <c r="AH26" s="357"/>
      <c r="AI26" s="366"/>
    </row>
    <row r="27" spans="1:37" x14ac:dyDescent="0.15">
      <c r="A27" s="391" t="s">
        <v>8</v>
      </c>
      <c r="B27" s="351"/>
      <c r="C27" s="351"/>
      <c r="D27" s="351"/>
      <c r="E27" s="351"/>
      <c r="F27" s="351"/>
      <c r="G27" s="351"/>
      <c r="H27" s="374"/>
      <c r="J27" s="82" t="s">
        <v>71</v>
      </c>
      <c r="K27" s="77"/>
      <c r="L27" s="77"/>
      <c r="M27" s="77"/>
      <c r="N27" s="77"/>
      <c r="O27" s="77"/>
      <c r="P27" s="77"/>
      <c r="Q27" s="78"/>
      <c r="S27" s="367" t="s">
        <v>71</v>
      </c>
      <c r="T27" s="363"/>
      <c r="U27" s="363"/>
      <c r="V27" s="363"/>
      <c r="W27" s="363"/>
      <c r="X27" s="363"/>
      <c r="Y27" s="363"/>
      <c r="Z27" s="368"/>
      <c r="AB27" s="392" t="s">
        <v>60</v>
      </c>
      <c r="AC27" s="357"/>
      <c r="AD27" s="357"/>
      <c r="AE27" s="357"/>
      <c r="AF27" s="357"/>
      <c r="AG27" s="357"/>
      <c r="AH27" s="357"/>
      <c r="AI27" s="366"/>
    </row>
    <row r="28" spans="1:37" x14ac:dyDescent="0.15">
      <c r="A28" s="348" t="s">
        <v>61</v>
      </c>
      <c r="B28" s="349"/>
      <c r="C28" s="349"/>
      <c r="D28" s="350"/>
      <c r="E28" s="351" t="s">
        <v>202</v>
      </c>
      <c r="F28" s="352"/>
      <c r="G28" s="352"/>
      <c r="H28" s="353"/>
      <c r="J28" s="86" t="s">
        <v>61</v>
      </c>
      <c r="K28" s="87"/>
      <c r="L28" s="87"/>
      <c r="M28" s="88"/>
      <c r="N28" s="77" t="s">
        <v>202</v>
      </c>
      <c r="O28" s="89"/>
      <c r="P28" s="89"/>
      <c r="Q28" s="90"/>
      <c r="S28" s="360" t="s">
        <v>61</v>
      </c>
      <c r="T28" s="361"/>
      <c r="U28" s="361"/>
      <c r="V28" s="362"/>
      <c r="W28" s="363" t="s">
        <v>202</v>
      </c>
      <c r="X28" s="364"/>
      <c r="Y28" s="364"/>
      <c r="Z28" s="365"/>
      <c r="AB28" s="354" t="s">
        <v>61</v>
      </c>
      <c r="AC28" s="355"/>
      <c r="AD28" s="355"/>
      <c r="AE28" s="356"/>
      <c r="AF28" s="357" t="s">
        <v>202</v>
      </c>
      <c r="AG28" s="358"/>
      <c r="AH28" s="358"/>
      <c r="AI28" s="359"/>
    </row>
    <row r="29" spans="1:37" x14ac:dyDescent="0.15">
      <c r="A29" s="1"/>
      <c r="B29" s="2" t="s">
        <v>13</v>
      </c>
      <c r="C29" s="2"/>
      <c r="D29" s="85" t="s">
        <v>157</v>
      </c>
      <c r="E29" s="85"/>
      <c r="F29" s="2" t="s">
        <v>14</v>
      </c>
      <c r="G29" s="2"/>
      <c r="H29" s="3"/>
      <c r="J29" s="1"/>
      <c r="K29" s="2" t="s">
        <v>13</v>
      </c>
      <c r="L29" s="2"/>
      <c r="M29" s="85" t="s">
        <v>157</v>
      </c>
      <c r="N29" s="85"/>
      <c r="O29" s="2" t="s">
        <v>14</v>
      </c>
      <c r="P29" s="2"/>
      <c r="Q29" s="3"/>
      <c r="S29" s="1"/>
      <c r="T29" s="2" t="s">
        <v>13</v>
      </c>
      <c r="U29" s="2"/>
      <c r="V29" s="85" t="s">
        <v>157</v>
      </c>
      <c r="W29" s="85"/>
      <c r="X29" s="2" t="s">
        <v>14</v>
      </c>
      <c r="Y29" s="2"/>
      <c r="Z29" s="3"/>
      <c r="AB29" s="1"/>
      <c r="AC29" s="2" t="s">
        <v>13</v>
      </c>
      <c r="AD29" s="2"/>
      <c r="AE29" s="85" t="s">
        <v>157</v>
      </c>
      <c r="AF29" s="85"/>
      <c r="AG29" s="2" t="s">
        <v>14</v>
      </c>
      <c r="AH29" s="2"/>
      <c r="AI29" s="3"/>
    </row>
    <row r="30" spans="1:37" x14ac:dyDescent="0.15">
      <c r="A30" s="4" t="s">
        <v>15</v>
      </c>
      <c r="B30" s="5">
        <v>6</v>
      </c>
      <c r="C30" s="6" t="s">
        <v>16</v>
      </c>
      <c r="D30" s="7">
        <v>3</v>
      </c>
      <c r="E30" s="4" t="s">
        <v>15</v>
      </c>
      <c r="F30" s="5">
        <v>14</v>
      </c>
      <c r="G30" s="6" t="s">
        <v>16</v>
      </c>
      <c r="H30" s="7">
        <v>24</v>
      </c>
      <c r="J30" s="4" t="s">
        <v>15</v>
      </c>
      <c r="K30" s="5">
        <v>13</v>
      </c>
      <c r="L30" s="6" t="s">
        <v>16</v>
      </c>
      <c r="M30" s="7">
        <v>14</v>
      </c>
      <c r="N30" s="4" t="s">
        <v>15</v>
      </c>
      <c r="O30" s="5">
        <v>7</v>
      </c>
      <c r="P30" s="6" t="s">
        <v>16</v>
      </c>
      <c r="Q30" s="7">
        <v>10</v>
      </c>
      <c r="S30" s="4" t="s">
        <v>15</v>
      </c>
      <c r="T30" s="5">
        <v>7</v>
      </c>
      <c r="U30" s="6" t="s">
        <v>16</v>
      </c>
      <c r="V30" s="7">
        <v>10</v>
      </c>
      <c r="W30" s="4" t="s">
        <v>15</v>
      </c>
      <c r="X30" s="5">
        <v>10</v>
      </c>
      <c r="Y30" s="6" t="s">
        <v>16</v>
      </c>
      <c r="Z30" s="7">
        <v>13</v>
      </c>
      <c r="AB30" s="4" t="s">
        <v>15</v>
      </c>
      <c r="AC30" s="5">
        <v>17</v>
      </c>
      <c r="AD30" s="6" t="s">
        <v>16</v>
      </c>
      <c r="AE30" s="7">
        <v>14</v>
      </c>
      <c r="AF30" s="4" t="s">
        <v>15</v>
      </c>
      <c r="AG30" s="5">
        <v>6</v>
      </c>
      <c r="AH30" s="6" t="s">
        <v>16</v>
      </c>
      <c r="AI30" s="7">
        <v>3</v>
      </c>
    </row>
    <row r="31" spans="1:37" x14ac:dyDescent="0.15">
      <c r="A31" s="8" t="s">
        <v>17</v>
      </c>
      <c r="B31" s="9">
        <v>10</v>
      </c>
      <c r="C31" s="10" t="s">
        <v>18</v>
      </c>
      <c r="D31" s="11">
        <v>10</v>
      </c>
      <c r="E31" s="8" t="s">
        <v>17</v>
      </c>
      <c r="F31" s="9">
        <v>21</v>
      </c>
      <c r="G31" s="10" t="s">
        <v>18</v>
      </c>
      <c r="H31" s="11">
        <v>10</v>
      </c>
      <c r="J31" s="8" t="s">
        <v>17</v>
      </c>
      <c r="K31" s="9">
        <v>17</v>
      </c>
      <c r="L31" s="10" t="s">
        <v>18</v>
      </c>
      <c r="M31" s="11">
        <v>6</v>
      </c>
      <c r="N31" s="8" t="s">
        <v>17</v>
      </c>
      <c r="O31" s="9">
        <v>14</v>
      </c>
      <c r="P31" s="10" t="s">
        <v>18</v>
      </c>
      <c r="Q31" s="11">
        <v>21</v>
      </c>
      <c r="S31" s="8" t="s">
        <v>17</v>
      </c>
      <c r="T31" s="9">
        <v>14</v>
      </c>
      <c r="U31" s="10" t="s">
        <v>18</v>
      </c>
      <c r="V31" s="11">
        <v>7</v>
      </c>
      <c r="W31" s="8" t="s">
        <v>17</v>
      </c>
      <c r="X31" s="9">
        <v>14</v>
      </c>
      <c r="Y31" s="10" t="s">
        <v>18</v>
      </c>
      <c r="Z31" s="11">
        <v>10</v>
      </c>
      <c r="AB31" s="8" t="s">
        <v>17</v>
      </c>
      <c r="AC31" s="9">
        <v>14</v>
      </c>
      <c r="AD31" s="10" t="s">
        <v>18</v>
      </c>
      <c r="AE31" s="11">
        <v>28</v>
      </c>
      <c r="AF31" s="8" t="s">
        <v>17</v>
      </c>
      <c r="AG31" s="9">
        <v>10</v>
      </c>
      <c r="AH31" s="10" t="s">
        <v>18</v>
      </c>
      <c r="AI31" s="11">
        <v>10</v>
      </c>
      <c r="AK31" s="10"/>
    </row>
    <row r="32" spans="1:37" x14ac:dyDescent="0.15">
      <c r="A32" s="8" t="s">
        <v>19</v>
      </c>
      <c r="B32" s="9">
        <v>7</v>
      </c>
      <c r="C32" s="10" t="s">
        <v>20</v>
      </c>
      <c r="D32" s="11">
        <v>3</v>
      </c>
      <c r="E32" s="8" t="s">
        <v>19</v>
      </c>
      <c r="F32" s="9">
        <v>14</v>
      </c>
      <c r="G32" s="10" t="s">
        <v>20</v>
      </c>
      <c r="H32" s="11">
        <v>17</v>
      </c>
      <c r="J32" s="8" t="s">
        <v>19</v>
      </c>
      <c r="K32" s="9">
        <v>21</v>
      </c>
      <c r="L32" s="10" t="s">
        <v>20</v>
      </c>
      <c r="M32" s="11">
        <v>10</v>
      </c>
      <c r="N32" s="8" t="s">
        <v>19</v>
      </c>
      <c r="O32" s="9">
        <v>6</v>
      </c>
      <c r="P32" s="10" t="s">
        <v>20</v>
      </c>
      <c r="Q32" s="11">
        <v>7</v>
      </c>
      <c r="S32" s="8" t="s">
        <v>19</v>
      </c>
      <c r="T32" s="9">
        <v>0</v>
      </c>
      <c r="U32" s="10" t="s">
        <v>20</v>
      </c>
      <c r="V32" s="11">
        <v>7</v>
      </c>
      <c r="W32" s="8" t="s">
        <v>19</v>
      </c>
      <c r="X32" s="9">
        <v>3</v>
      </c>
      <c r="Y32" s="10" t="s">
        <v>20</v>
      </c>
      <c r="Z32" s="11">
        <v>3</v>
      </c>
      <c r="AB32" s="8" t="s">
        <v>19</v>
      </c>
      <c r="AC32" s="9">
        <v>7</v>
      </c>
      <c r="AD32" s="10" t="s">
        <v>20</v>
      </c>
      <c r="AE32" s="11">
        <v>17</v>
      </c>
      <c r="AF32" s="8" t="s">
        <v>19</v>
      </c>
      <c r="AG32" s="9">
        <v>7</v>
      </c>
      <c r="AH32" s="10" t="s">
        <v>20</v>
      </c>
      <c r="AI32" s="11">
        <v>7</v>
      </c>
    </row>
    <row r="33" spans="1:35" x14ac:dyDescent="0.15">
      <c r="A33" s="8" t="s">
        <v>21</v>
      </c>
      <c r="B33" s="9">
        <v>10</v>
      </c>
      <c r="C33" s="10" t="s">
        <v>22</v>
      </c>
      <c r="D33" s="11">
        <v>13</v>
      </c>
      <c r="E33" s="8" t="s">
        <v>21</v>
      </c>
      <c r="F33" s="9">
        <v>10</v>
      </c>
      <c r="G33" s="10" t="s">
        <v>22</v>
      </c>
      <c r="H33" s="11">
        <v>21</v>
      </c>
      <c r="J33" s="8" t="s">
        <v>21</v>
      </c>
      <c r="K33" s="9">
        <v>3</v>
      </c>
      <c r="L33" s="10" t="s">
        <v>22</v>
      </c>
      <c r="M33" s="11">
        <v>17</v>
      </c>
      <c r="N33" s="8" t="s">
        <v>21</v>
      </c>
      <c r="O33" s="9">
        <v>14</v>
      </c>
      <c r="P33" s="10" t="s">
        <v>22</v>
      </c>
      <c r="Q33" s="11">
        <v>14</v>
      </c>
      <c r="S33" s="8" t="s">
        <v>21</v>
      </c>
      <c r="T33" s="9">
        <v>17</v>
      </c>
      <c r="U33" s="10" t="s">
        <v>22</v>
      </c>
      <c r="V33" s="11">
        <v>10</v>
      </c>
      <c r="W33" s="8" t="s">
        <v>21</v>
      </c>
      <c r="X33" s="9">
        <v>21</v>
      </c>
      <c r="Y33" s="10" t="s">
        <v>22</v>
      </c>
      <c r="Z33" s="11">
        <v>9</v>
      </c>
      <c r="AB33" s="8" t="s">
        <v>21</v>
      </c>
      <c r="AC33" s="9">
        <v>21</v>
      </c>
      <c r="AD33" s="10" t="s">
        <v>22</v>
      </c>
      <c r="AE33" s="11">
        <v>14</v>
      </c>
      <c r="AF33" s="8" t="s">
        <v>21</v>
      </c>
      <c r="AG33" s="9">
        <v>0</v>
      </c>
      <c r="AH33" s="10" t="s">
        <v>22</v>
      </c>
      <c r="AI33" s="11">
        <v>0</v>
      </c>
    </row>
    <row r="34" spans="1:35" x14ac:dyDescent="0.15">
      <c r="A34" s="8" t="s">
        <v>23</v>
      </c>
      <c r="B34" s="9">
        <v>14</v>
      </c>
      <c r="C34" s="10" t="s">
        <v>24</v>
      </c>
      <c r="D34" s="11">
        <v>7</v>
      </c>
      <c r="E34" s="8" t="s">
        <v>23</v>
      </c>
      <c r="F34" s="9">
        <v>6</v>
      </c>
      <c r="G34" s="10" t="s">
        <v>24</v>
      </c>
      <c r="H34" s="11">
        <v>7</v>
      </c>
      <c r="J34" s="8" t="s">
        <v>23</v>
      </c>
      <c r="K34" s="9">
        <v>14</v>
      </c>
      <c r="L34" s="10" t="s">
        <v>24</v>
      </c>
      <c r="M34" s="11">
        <v>14</v>
      </c>
      <c r="N34" s="8" t="s">
        <v>23</v>
      </c>
      <c r="O34" s="9">
        <v>7</v>
      </c>
      <c r="P34" s="10" t="s">
        <v>24</v>
      </c>
      <c r="Q34" s="11">
        <v>3</v>
      </c>
      <c r="S34" s="8" t="s">
        <v>23</v>
      </c>
      <c r="T34" s="9">
        <v>7</v>
      </c>
      <c r="U34" s="10" t="s">
        <v>24</v>
      </c>
      <c r="V34" s="11">
        <v>7</v>
      </c>
      <c r="W34" s="8" t="s">
        <v>23</v>
      </c>
      <c r="X34" s="9">
        <v>7</v>
      </c>
      <c r="Y34" s="10" t="s">
        <v>24</v>
      </c>
      <c r="Z34" s="11">
        <v>6</v>
      </c>
      <c r="AB34" s="8" t="s">
        <v>23</v>
      </c>
      <c r="AC34" s="9">
        <v>7</v>
      </c>
      <c r="AD34" s="10" t="s">
        <v>24</v>
      </c>
      <c r="AE34" s="11">
        <v>10</v>
      </c>
      <c r="AF34" s="8" t="s">
        <v>23</v>
      </c>
      <c r="AG34" s="9">
        <v>7</v>
      </c>
      <c r="AH34" s="10" t="s">
        <v>24</v>
      </c>
      <c r="AI34" s="11">
        <v>7</v>
      </c>
    </row>
    <row r="35" spans="1:35" x14ac:dyDescent="0.15">
      <c r="A35" s="8" t="s">
        <v>25</v>
      </c>
      <c r="B35" s="9">
        <v>3</v>
      </c>
      <c r="C35" s="10" t="s">
        <v>26</v>
      </c>
      <c r="D35" s="11">
        <v>14</v>
      </c>
      <c r="E35" s="8" t="s">
        <v>25</v>
      </c>
      <c r="F35" s="9">
        <v>13</v>
      </c>
      <c r="G35" s="10" t="s">
        <v>26</v>
      </c>
      <c r="H35" s="11">
        <v>13</v>
      </c>
      <c r="J35" s="8" t="s">
        <v>25</v>
      </c>
      <c r="K35" s="9">
        <v>7</v>
      </c>
      <c r="L35" s="10" t="s">
        <v>26</v>
      </c>
      <c r="M35" s="11">
        <v>10</v>
      </c>
      <c r="N35" s="8" t="s">
        <v>25</v>
      </c>
      <c r="O35" s="9">
        <v>6</v>
      </c>
      <c r="P35" s="10" t="s">
        <v>26</v>
      </c>
      <c r="Q35" s="11">
        <v>14</v>
      </c>
      <c r="S35" s="8" t="s">
        <v>25</v>
      </c>
      <c r="T35" s="9">
        <v>14</v>
      </c>
      <c r="U35" s="10" t="s">
        <v>26</v>
      </c>
      <c r="V35" s="11">
        <v>13</v>
      </c>
      <c r="W35" s="8" t="s">
        <v>25</v>
      </c>
      <c r="X35" s="9">
        <v>8</v>
      </c>
      <c r="Y35" s="10" t="s">
        <v>26</v>
      </c>
      <c r="Z35" s="11">
        <v>14</v>
      </c>
      <c r="AB35" s="8" t="s">
        <v>25</v>
      </c>
      <c r="AC35" s="9">
        <v>14</v>
      </c>
      <c r="AD35" s="10" t="s">
        <v>26</v>
      </c>
      <c r="AE35" s="11">
        <v>10</v>
      </c>
      <c r="AF35" s="8" t="s">
        <v>25</v>
      </c>
      <c r="AG35" s="9">
        <v>13</v>
      </c>
      <c r="AH35" s="10" t="s">
        <v>26</v>
      </c>
      <c r="AI35" s="11">
        <v>14</v>
      </c>
    </row>
    <row r="36" spans="1:35" x14ac:dyDescent="0.15">
      <c r="A36" s="8" t="s">
        <v>27</v>
      </c>
      <c r="B36" s="9">
        <v>14</v>
      </c>
      <c r="C36" s="10" t="s">
        <v>28</v>
      </c>
      <c r="D36" s="11">
        <v>6</v>
      </c>
      <c r="E36" s="8" t="s">
        <v>27</v>
      </c>
      <c r="F36" s="9">
        <v>21</v>
      </c>
      <c r="G36" s="10" t="s">
        <v>28</v>
      </c>
      <c r="H36" s="11">
        <v>14</v>
      </c>
      <c r="J36" s="8" t="s">
        <v>27</v>
      </c>
      <c r="K36" s="9">
        <v>10</v>
      </c>
      <c r="L36" s="10" t="s">
        <v>28</v>
      </c>
      <c r="M36" s="11">
        <v>7</v>
      </c>
      <c r="N36" s="8" t="s">
        <v>27</v>
      </c>
      <c r="O36" s="9">
        <v>21</v>
      </c>
      <c r="P36" s="10" t="s">
        <v>28</v>
      </c>
      <c r="Q36" s="11">
        <v>17</v>
      </c>
      <c r="S36" s="8" t="s">
        <v>27</v>
      </c>
      <c r="T36" s="9">
        <v>3</v>
      </c>
      <c r="U36" s="10" t="s">
        <v>28</v>
      </c>
      <c r="V36" s="11">
        <v>14</v>
      </c>
      <c r="W36" s="8" t="s">
        <v>27</v>
      </c>
      <c r="X36" s="9">
        <v>10</v>
      </c>
      <c r="Y36" s="10" t="s">
        <v>28</v>
      </c>
      <c r="Z36" s="11">
        <v>17</v>
      </c>
      <c r="AB36" s="8" t="s">
        <v>27</v>
      </c>
      <c r="AC36" s="9">
        <v>17</v>
      </c>
      <c r="AD36" s="10" t="s">
        <v>28</v>
      </c>
      <c r="AE36" s="11">
        <v>14</v>
      </c>
      <c r="AF36" s="8" t="s">
        <v>27</v>
      </c>
      <c r="AG36" s="9">
        <v>0</v>
      </c>
      <c r="AH36" s="10" t="s">
        <v>28</v>
      </c>
      <c r="AI36" s="11">
        <v>6</v>
      </c>
    </row>
    <row r="37" spans="1:35" x14ac:dyDescent="0.15">
      <c r="A37" s="8" t="s">
        <v>29</v>
      </c>
      <c r="B37" s="9">
        <v>3</v>
      </c>
      <c r="C37" s="10" t="s">
        <v>30</v>
      </c>
      <c r="D37" s="11">
        <v>13</v>
      </c>
      <c r="E37" s="8" t="s">
        <v>29</v>
      </c>
      <c r="F37" s="9">
        <v>7</v>
      </c>
      <c r="G37" s="10" t="s">
        <v>30</v>
      </c>
      <c r="H37" s="11">
        <v>16</v>
      </c>
      <c r="J37" s="8" t="s">
        <v>29</v>
      </c>
      <c r="K37" s="9">
        <v>16</v>
      </c>
      <c r="L37" s="10" t="s">
        <v>30</v>
      </c>
      <c r="M37" s="11">
        <v>10</v>
      </c>
      <c r="N37" s="8" t="s">
        <v>29</v>
      </c>
      <c r="O37" s="9">
        <v>14</v>
      </c>
      <c r="P37" s="10" t="s">
        <v>30</v>
      </c>
      <c r="Q37" s="11">
        <v>7</v>
      </c>
      <c r="S37" s="8" t="s">
        <v>29</v>
      </c>
      <c r="T37" s="9">
        <v>13</v>
      </c>
      <c r="U37" s="10" t="s">
        <v>30</v>
      </c>
      <c r="V37" s="11">
        <v>3</v>
      </c>
      <c r="W37" s="8" t="s">
        <v>29</v>
      </c>
      <c r="X37" s="9">
        <v>17</v>
      </c>
      <c r="Y37" s="10" t="s">
        <v>30</v>
      </c>
      <c r="Z37" s="11">
        <v>3</v>
      </c>
      <c r="AB37" s="8" t="s">
        <v>29</v>
      </c>
      <c r="AC37" s="9">
        <v>9</v>
      </c>
      <c r="AD37" s="10" t="s">
        <v>30</v>
      </c>
      <c r="AE37" s="11">
        <v>13</v>
      </c>
      <c r="AF37" s="8" t="s">
        <v>29</v>
      </c>
      <c r="AG37" s="9">
        <v>3</v>
      </c>
      <c r="AH37" s="10" t="s">
        <v>30</v>
      </c>
      <c r="AI37" s="11">
        <v>13</v>
      </c>
    </row>
    <row r="38" spans="1:35" x14ac:dyDescent="0.15">
      <c r="A38" s="8" t="s">
        <v>31</v>
      </c>
      <c r="B38" s="9">
        <v>10</v>
      </c>
      <c r="C38" s="10" t="s">
        <v>32</v>
      </c>
      <c r="D38" s="11">
        <v>7</v>
      </c>
      <c r="E38" s="8" t="s">
        <v>31</v>
      </c>
      <c r="F38" s="9">
        <v>13</v>
      </c>
      <c r="G38" s="10" t="s">
        <v>32</v>
      </c>
      <c r="H38" s="11">
        <v>17</v>
      </c>
      <c r="J38" s="8" t="s">
        <v>31</v>
      </c>
      <c r="K38" s="9">
        <v>3</v>
      </c>
      <c r="L38" s="10" t="s">
        <v>32</v>
      </c>
      <c r="M38" s="11">
        <v>21</v>
      </c>
      <c r="N38" s="8" t="s">
        <v>31</v>
      </c>
      <c r="O38" s="9">
        <v>3</v>
      </c>
      <c r="P38" s="10" t="s">
        <v>32</v>
      </c>
      <c r="Q38" s="11">
        <v>16</v>
      </c>
      <c r="S38" s="8" t="s">
        <v>31</v>
      </c>
      <c r="T38" s="9">
        <v>7</v>
      </c>
      <c r="U38" s="10" t="s">
        <v>32</v>
      </c>
      <c r="V38" s="11">
        <v>17</v>
      </c>
      <c r="W38" s="8" t="s">
        <v>31</v>
      </c>
      <c r="X38" s="9">
        <v>0</v>
      </c>
      <c r="Y38" s="10" t="s">
        <v>32</v>
      </c>
      <c r="Z38" s="11">
        <v>14</v>
      </c>
      <c r="AB38" s="8" t="s">
        <v>31</v>
      </c>
      <c r="AC38" s="9">
        <v>10</v>
      </c>
      <c r="AD38" s="10" t="s">
        <v>32</v>
      </c>
      <c r="AE38" s="11">
        <v>14</v>
      </c>
      <c r="AF38" s="8" t="s">
        <v>31</v>
      </c>
      <c r="AG38" s="9">
        <v>10</v>
      </c>
      <c r="AH38" s="10" t="s">
        <v>32</v>
      </c>
      <c r="AI38" s="11">
        <v>0</v>
      </c>
    </row>
    <row r="39" spans="1:35" x14ac:dyDescent="0.15">
      <c r="A39" s="8" t="s">
        <v>33</v>
      </c>
      <c r="B39" s="9">
        <v>0</v>
      </c>
      <c r="C39" s="10" t="s">
        <v>34</v>
      </c>
      <c r="D39" s="11">
        <v>9</v>
      </c>
      <c r="E39" s="8" t="s">
        <v>33</v>
      </c>
      <c r="F39" s="9">
        <v>17</v>
      </c>
      <c r="G39" s="10" t="s">
        <v>34</v>
      </c>
      <c r="H39" s="11">
        <v>24</v>
      </c>
      <c r="J39" s="8" t="s">
        <v>33</v>
      </c>
      <c r="K39" s="9">
        <v>7</v>
      </c>
      <c r="L39" s="10" t="s">
        <v>34</v>
      </c>
      <c r="M39" s="11">
        <v>7</v>
      </c>
      <c r="N39" s="8" t="s">
        <v>33</v>
      </c>
      <c r="O39" s="9">
        <v>16</v>
      </c>
      <c r="P39" s="10" t="s">
        <v>34</v>
      </c>
      <c r="Q39" s="11">
        <v>7</v>
      </c>
      <c r="S39" s="8" t="s">
        <v>33</v>
      </c>
      <c r="T39" s="9">
        <v>10</v>
      </c>
      <c r="U39" s="10" t="s">
        <v>34</v>
      </c>
      <c r="V39" s="11">
        <v>21</v>
      </c>
      <c r="W39" s="8" t="s">
        <v>33</v>
      </c>
      <c r="X39" s="9">
        <v>7</v>
      </c>
      <c r="Y39" s="10" t="s">
        <v>34</v>
      </c>
      <c r="Z39" s="11">
        <v>21</v>
      </c>
      <c r="AB39" s="8" t="s">
        <v>33</v>
      </c>
      <c r="AC39" s="9">
        <v>14</v>
      </c>
      <c r="AD39" s="10" t="s">
        <v>34</v>
      </c>
      <c r="AE39" s="11">
        <v>21</v>
      </c>
      <c r="AF39" s="8" t="s">
        <v>33</v>
      </c>
      <c r="AG39" s="9">
        <v>0</v>
      </c>
      <c r="AH39" s="10" t="s">
        <v>34</v>
      </c>
      <c r="AI39" s="11">
        <v>9</v>
      </c>
    </row>
    <row r="40" spans="1:35" x14ac:dyDescent="0.15">
      <c r="A40" s="8" t="s">
        <v>35</v>
      </c>
      <c r="B40" s="9">
        <v>14</v>
      </c>
      <c r="C40" s="10" t="s">
        <v>36</v>
      </c>
      <c r="D40" s="11">
        <v>10</v>
      </c>
      <c r="E40" s="8" t="s">
        <v>35</v>
      </c>
      <c r="F40" s="9">
        <v>7</v>
      </c>
      <c r="G40" s="10" t="s">
        <v>36</v>
      </c>
      <c r="H40" s="11">
        <v>6</v>
      </c>
      <c r="J40" s="8" t="s">
        <v>35</v>
      </c>
      <c r="K40" s="9">
        <v>13</v>
      </c>
      <c r="L40" s="10" t="s">
        <v>36</v>
      </c>
      <c r="M40" s="11">
        <v>12</v>
      </c>
      <c r="N40" s="8" t="s">
        <v>35</v>
      </c>
      <c r="O40" s="9">
        <v>7</v>
      </c>
      <c r="P40" s="10" t="s">
        <v>36</v>
      </c>
      <c r="Q40" s="11">
        <v>17</v>
      </c>
      <c r="S40" s="8" t="s">
        <v>35</v>
      </c>
      <c r="T40" s="9">
        <v>13</v>
      </c>
      <c r="U40" s="10" t="s">
        <v>36</v>
      </c>
      <c r="V40" s="11">
        <v>0</v>
      </c>
      <c r="W40" s="8" t="s">
        <v>35</v>
      </c>
      <c r="X40" s="9">
        <v>14</v>
      </c>
      <c r="Y40" s="10" t="s">
        <v>36</v>
      </c>
      <c r="Z40" s="11">
        <v>7</v>
      </c>
      <c r="AB40" s="8" t="s">
        <v>35</v>
      </c>
      <c r="AC40" s="9">
        <v>7</v>
      </c>
      <c r="AD40" s="10" t="s">
        <v>36</v>
      </c>
      <c r="AE40" s="11">
        <v>7</v>
      </c>
      <c r="AF40" s="8" t="s">
        <v>35</v>
      </c>
      <c r="AG40" s="9">
        <v>0</v>
      </c>
      <c r="AH40" s="10" t="s">
        <v>36</v>
      </c>
      <c r="AI40" s="11">
        <v>7</v>
      </c>
    </row>
    <row r="41" spans="1:35" x14ac:dyDescent="0.15">
      <c r="A41" s="8" t="s">
        <v>37</v>
      </c>
      <c r="B41" s="9">
        <v>7</v>
      </c>
      <c r="C41" s="10" t="s">
        <v>38</v>
      </c>
      <c r="D41" s="11">
        <v>14</v>
      </c>
      <c r="E41" s="8" t="s">
        <v>37</v>
      </c>
      <c r="F41" s="9">
        <v>14</v>
      </c>
      <c r="G41" s="10" t="s">
        <v>38</v>
      </c>
      <c r="H41" s="11">
        <v>21</v>
      </c>
      <c r="J41" s="8" t="s">
        <v>37</v>
      </c>
      <c r="K41" s="9">
        <v>21</v>
      </c>
      <c r="L41" s="10" t="s">
        <v>38</v>
      </c>
      <c r="M41" s="11">
        <v>14</v>
      </c>
      <c r="N41" s="8" t="s">
        <v>37</v>
      </c>
      <c r="O41" s="9">
        <v>14</v>
      </c>
      <c r="P41" s="10" t="s">
        <v>38</v>
      </c>
      <c r="Q41" s="11">
        <v>13</v>
      </c>
      <c r="S41" s="8" t="s">
        <v>37</v>
      </c>
      <c r="T41" s="9">
        <v>7</v>
      </c>
      <c r="U41" s="10" t="s">
        <v>38</v>
      </c>
      <c r="V41" s="11">
        <v>17</v>
      </c>
      <c r="W41" s="8" t="s">
        <v>37</v>
      </c>
      <c r="X41" s="9">
        <v>7</v>
      </c>
      <c r="Y41" s="10" t="s">
        <v>38</v>
      </c>
      <c r="Z41" s="11">
        <v>10</v>
      </c>
      <c r="AB41" s="8" t="s">
        <v>37</v>
      </c>
      <c r="AC41" s="9">
        <v>21</v>
      </c>
      <c r="AD41" s="10" t="s">
        <v>38</v>
      </c>
      <c r="AE41" s="11">
        <v>10</v>
      </c>
      <c r="AF41" s="8" t="s">
        <v>37</v>
      </c>
      <c r="AG41" s="9">
        <v>14</v>
      </c>
      <c r="AH41" s="10" t="s">
        <v>38</v>
      </c>
      <c r="AI41" s="11">
        <v>10</v>
      </c>
    </row>
    <row r="42" spans="1:35" x14ac:dyDescent="0.15">
      <c r="A42" s="8" t="s">
        <v>39</v>
      </c>
      <c r="B42" s="9">
        <v>7</v>
      </c>
      <c r="C42" s="10" t="s">
        <v>40</v>
      </c>
      <c r="D42" s="11">
        <v>0</v>
      </c>
      <c r="E42" s="8" t="s">
        <v>39</v>
      </c>
      <c r="F42" s="9">
        <v>21</v>
      </c>
      <c r="G42" s="10" t="s">
        <v>40</v>
      </c>
      <c r="H42" s="11">
        <v>13</v>
      </c>
      <c r="J42" s="8" t="s">
        <v>39</v>
      </c>
      <c r="K42" s="9">
        <v>6</v>
      </c>
      <c r="L42" s="10" t="s">
        <v>40</v>
      </c>
      <c r="M42" s="11">
        <v>13</v>
      </c>
      <c r="N42" s="8" t="s">
        <v>39</v>
      </c>
      <c r="O42" s="9">
        <v>10</v>
      </c>
      <c r="P42" s="10" t="s">
        <v>40</v>
      </c>
      <c r="Q42" s="11">
        <v>14</v>
      </c>
      <c r="S42" s="8" t="s">
        <v>39</v>
      </c>
      <c r="T42" s="9">
        <v>14</v>
      </c>
      <c r="U42" s="10" t="s">
        <v>40</v>
      </c>
      <c r="V42" s="11">
        <v>6</v>
      </c>
      <c r="W42" s="8" t="s">
        <v>39</v>
      </c>
      <c r="X42" s="9">
        <v>16</v>
      </c>
      <c r="Y42" s="10" t="s">
        <v>40</v>
      </c>
      <c r="Z42" s="11">
        <v>6</v>
      </c>
      <c r="AB42" s="8" t="s">
        <v>39</v>
      </c>
      <c r="AC42" s="9">
        <v>24</v>
      </c>
      <c r="AD42" s="10" t="s">
        <v>40</v>
      </c>
      <c r="AE42" s="11">
        <v>17</v>
      </c>
      <c r="AF42" s="8" t="s">
        <v>39</v>
      </c>
      <c r="AG42" s="9">
        <v>0</v>
      </c>
      <c r="AH42" s="10" t="s">
        <v>40</v>
      </c>
      <c r="AI42" s="11">
        <v>0</v>
      </c>
    </row>
    <row r="43" spans="1:35" x14ac:dyDescent="0.15">
      <c r="A43" s="8" t="s">
        <v>41</v>
      </c>
      <c r="B43" s="9">
        <v>10</v>
      </c>
      <c r="C43" s="10" t="s">
        <v>42</v>
      </c>
      <c r="D43" s="11">
        <v>14</v>
      </c>
      <c r="E43" s="8" t="s">
        <v>41</v>
      </c>
      <c r="F43" s="9">
        <v>13</v>
      </c>
      <c r="G43" s="10" t="s">
        <v>42</v>
      </c>
      <c r="H43" s="11">
        <v>10</v>
      </c>
      <c r="J43" s="8" t="s">
        <v>41</v>
      </c>
      <c r="K43" s="9">
        <v>9</v>
      </c>
      <c r="L43" s="10" t="s">
        <v>42</v>
      </c>
      <c r="M43" s="11">
        <v>7</v>
      </c>
      <c r="N43" s="8" t="s">
        <v>41</v>
      </c>
      <c r="O43" s="9">
        <v>17</v>
      </c>
      <c r="P43" s="10" t="s">
        <v>42</v>
      </c>
      <c r="Q43" s="11">
        <v>8</v>
      </c>
      <c r="S43" s="8" t="s">
        <v>41</v>
      </c>
      <c r="T43" s="9">
        <v>13</v>
      </c>
      <c r="U43" s="10" t="s">
        <v>42</v>
      </c>
      <c r="V43" s="11">
        <v>7</v>
      </c>
      <c r="W43" s="8" t="s">
        <v>41</v>
      </c>
      <c r="X43" s="9">
        <v>7</v>
      </c>
      <c r="Y43" s="10" t="s">
        <v>42</v>
      </c>
      <c r="Z43" s="11">
        <v>14</v>
      </c>
      <c r="AB43" s="8" t="s">
        <v>41</v>
      </c>
      <c r="AC43" s="9">
        <v>10</v>
      </c>
      <c r="AD43" s="10" t="s">
        <v>42</v>
      </c>
      <c r="AE43" s="11">
        <v>21</v>
      </c>
      <c r="AF43" s="8" t="s">
        <v>41</v>
      </c>
      <c r="AG43" s="9">
        <v>10</v>
      </c>
      <c r="AH43" s="10" t="s">
        <v>42</v>
      </c>
      <c r="AI43" s="11">
        <v>14</v>
      </c>
    </row>
    <row r="44" spans="1:35" x14ac:dyDescent="0.15">
      <c r="A44" s="8" t="s">
        <v>43</v>
      </c>
      <c r="B44" s="9">
        <v>14</v>
      </c>
      <c r="C44" s="10" t="s">
        <v>44</v>
      </c>
      <c r="D44" s="11">
        <v>16</v>
      </c>
      <c r="E44" s="8" t="s">
        <v>43</v>
      </c>
      <c r="F44" s="9">
        <v>14</v>
      </c>
      <c r="G44" s="10" t="s">
        <v>44</v>
      </c>
      <c r="H44" s="11">
        <v>14</v>
      </c>
      <c r="J44" s="8" t="s">
        <v>43</v>
      </c>
      <c r="K44" s="9">
        <v>13</v>
      </c>
      <c r="L44" s="10" t="s">
        <v>44</v>
      </c>
      <c r="M44" s="11">
        <v>14</v>
      </c>
      <c r="N44" s="8" t="s">
        <v>43</v>
      </c>
      <c r="O44" s="9">
        <v>16</v>
      </c>
      <c r="P44" s="10" t="s">
        <v>44</v>
      </c>
      <c r="Q44" s="11">
        <v>10</v>
      </c>
      <c r="S44" s="8" t="s">
        <v>43</v>
      </c>
      <c r="T44" s="9">
        <v>10</v>
      </c>
      <c r="U44" s="10" t="s">
        <v>44</v>
      </c>
      <c r="V44" s="11">
        <v>14</v>
      </c>
      <c r="W44" s="8" t="s">
        <v>43</v>
      </c>
      <c r="X44" s="9">
        <v>3</v>
      </c>
      <c r="Y44" s="10" t="s">
        <v>44</v>
      </c>
      <c r="Z44" s="11">
        <v>17</v>
      </c>
      <c r="AB44" s="8" t="s">
        <v>43</v>
      </c>
      <c r="AC44" s="9">
        <v>14</v>
      </c>
      <c r="AD44" s="10" t="s">
        <v>44</v>
      </c>
      <c r="AE44" s="11">
        <v>13</v>
      </c>
      <c r="AF44" s="8" t="s">
        <v>43</v>
      </c>
      <c r="AG44" s="9">
        <v>3</v>
      </c>
      <c r="AH44" s="10" t="s">
        <v>44</v>
      </c>
      <c r="AI44" s="11">
        <v>0</v>
      </c>
    </row>
    <row r="45" spans="1:35" x14ac:dyDescent="0.15">
      <c r="A45" s="8" t="s">
        <v>45</v>
      </c>
      <c r="B45" s="9">
        <v>7</v>
      </c>
      <c r="C45" s="10" t="s">
        <v>46</v>
      </c>
      <c r="D45" s="11">
        <v>7</v>
      </c>
      <c r="E45" s="8" t="s">
        <v>45</v>
      </c>
      <c r="F45" s="9">
        <v>10</v>
      </c>
      <c r="G45" s="10" t="s">
        <v>46</v>
      </c>
      <c r="H45" s="11">
        <v>17</v>
      </c>
      <c r="J45" s="8" t="s">
        <v>45</v>
      </c>
      <c r="K45" s="9">
        <v>7</v>
      </c>
      <c r="L45" s="10" t="s">
        <v>46</v>
      </c>
      <c r="M45" s="11">
        <v>6</v>
      </c>
      <c r="N45" s="8" t="s">
        <v>45</v>
      </c>
      <c r="O45" s="9">
        <v>14</v>
      </c>
      <c r="P45" s="10" t="s">
        <v>46</v>
      </c>
      <c r="Q45" s="11">
        <v>21</v>
      </c>
      <c r="S45" s="8" t="s">
        <v>45</v>
      </c>
      <c r="T45" s="9">
        <v>6</v>
      </c>
      <c r="U45" s="10" t="s">
        <v>46</v>
      </c>
      <c r="V45" s="11">
        <v>13</v>
      </c>
      <c r="W45" s="8" t="s">
        <v>45</v>
      </c>
      <c r="X45" s="9">
        <v>13</v>
      </c>
      <c r="Y45" s="10" t="s">
        <v>46</v>
      </c>
      <c r="Z45" s="11">
        <v>10</v>
      </c>
      <c r="AB45" s="8" t="s">
        <v>45</v>
      </c>
      <c r="AC45" s="9">
        <v>14</v>
      </c>
      <c r="AD45" s="10" t="s">
        <v>46</v>
      </c>
      <c r="AE45" s="11">
        <v>28</v>
      </c>
      <c r="AF45" s="8" t="s">
        <v>45</v>
      </c>
      <c r="AG45" s="9">
        <v>0</v>
      </c>
      <c r="AH45" s="10" t="s">
        <v>46</v>
      </c>
      <c r="AI45" s="11">
        <v>6</v>
      </c>
    </row>
    <row r="46" spans="1:35" x14ac:dyDescent="0.15">
      <c r="A46" s="8" t="s">
        <v>47</v>
      </c>
      <c r="B46" s="9">
        <v>7</v>
      </c>
      <c r="C46" s="10" t="s">
        <v>48</v>
      </c>
      <c r="D46" s="11">
        <v>10</v>
      </c>
      <c r="E46" s="8" t="s">
        <v>47</v>
      </c>
      <c r="F46" s="9">
        <v>7</v>
      </c>
      <c r="G46" s="10" t="s">
        <v>48</v>
      </c>
      <c r="H46" s="11">
        <v>6</v>
      </c>
      <c r="J46" s="8" t="s">
        <v>47</v>
      </c>
      <c r="K46" s="9">
        <v>13</v>
      </c>
      <c r="L46" s="10" t="s">
        <v>48</v>
      </c>
      <c r="M46" s="11">
        <v>13</v>
      </c>
      <c r="N46" s="8" t="s">
        <v>47</v>
      </c>
      <c r="O46" s="9">
        <v>7</v>
      </c>
      <c r="P46" s="10" t="s">
        <v>48</v>
      </c>
      <c r="Q46" s="11">
        <v>3</v>
      </c>
      <c r="S46" s="8" t="s">
        <v>47</v>
      </c>
      <c r="T46" s="9">
        <v>14</v>
      </c>
      <c r="U46" s="10" t="s">
        <v>48</v>
      </c>
      <c r="V46" s="11">
        <v>7</v>
      </c>
      <c r="W46" s="8" t="s">
        <v>47</v>
      </c>
      <c r="X46" s="9">
        <v>7</v>
      </c>
      <c r="Y46" s="10" t="s">
        <v>48</v>
      </c>
      <c r="Z46" s="11">
        <v>0</v>
      </c>
      <c r="AB46" s="8" t="s">
        <v>47</v>
      </c>
      <c r="AC46" s="9">
        <v>7</v>
      </c>
      <c r="AD46" s="10" t="s">
        <v>48</v>
      </c>
      <c r="AE46" s="11">
        <v>6</v>
      </c>
      <c r="AF46" s="8" t="s">
        <v>47</v>
      </c>
      <c r="AG46" s="9">
        <v>13</v>
      </c>
      <c r="AH46" s="10" t="s">
        <v>48</v>
      </c>
      <c r="AI46" s="11">
        <v>10</v>
      </c>
    </row>
    <row r="47" spans="1:35" x14ac:dyDescent="0.15">
      <c r="A47" s="12" t="s">
        <v>49</v>
      </c>
      <c r="B47" s="13">
        <v>13</v>
      </c>
      <c r="C47" s="14" t="s">
        <v>50</v>
      </c>
      <c r="D47" s="15">
        <v>7</v>
      </c>
      <c r="E47" s="12" t="s">
        <v>49</v>
      </c>
      <c r="F47" s="13">
        <v>17</v>
      </c>
      <c r="G47" s="14" t="s">
        <v>50</v>
      </c>
      <c r="H47" s="15">
        <v>21</v>
      </c>
      <c r="J47" s="12" t="s">
        <v>49</v>
      </c>
      <c r="K47" s="13">
        <v>24</v>
      </c>
      <c r="L47" s="14" t="s">
        <v>50</v>
      </c>
      <c r="M47" s="15">
        <v>7</v>
      </c>
      <c r="N47" s="12" t="s">
        <v>49</v>
      </c>
      <c r="O47" s="13">
        <v>10</v>
      </c>
      <c r="P47" s="14" t="s">
        <v>50</v>
      </c>
      <c r="Q47" s="15">
        <v>17</v>
      </c>
      <c r="S47" s="12" t="s">
        <v>49</v>
      </c>
      <c r="T47" s="13">
        <v>7</v>
      </c>
      <c r="U47" s="14" t="s">
        <v>50</v>
      </c>
      <c r="V47" s="15">
        <v>14</v>
      </c>
      <c r="W47" s="12" t="s">
        <v>49</v>
      </c>
      <c r="X47" s="13">
        <v>9</v>
      </c>
      <c r="Y47" s="14" t="s">
        <v>50</v>
      </c>
      <c r="Z47" s="15">
        <v>13</v>
      </c>
      <c r="AB47" s="12" t="s">
        <v>49</v>
      </c>
      <c r="AC47" s="13">
        <v>21</v>
      </c>
      <c r="AD47" s="14" t="s">
        <v>50</v>
      </c>
      <c r="AE47" s="15">
        <v>13</v>
      </c>
      <c r="AF47" s="12" t="s">
        <v>49</v>
      </c>
      <c r="AG47" s="13">
        <v>7</v>
      </c>
      <c r="AH47" s="14" t="s">
        <v>50</v>
      </c>
      <c r="AI47" s="15">
        <v>0</v>
      </c>
    </row>
    <row r="48" spans="1:35" x14ac:dyDescent="0.15">
      <c r="A48" s="16">
        <f>SUM(B30:B47)+SUM(D30:D47)</f>
        <v>319</v>
      </c>
      <c r="B48" s="16"/>
      <c r="C48" s="16"/>
      <c r="D48" s="17"/>
      <c r="E48" s="16">
        <f>SUM(F30:F47)+SUM(H30:H47)</f>
        <v>510</v>
      </c>
      <c r="F48" s="17"/>
      <c r="G48" s="16"/>
      <c r="H48" s="16"/>
      <c r="J48" s="16">
        <f>SUM(K30:K47)+SUM(M30:M47)</f>
        <v>419</v>
      </c>
      <c r="K48" s="16"/>
      <c r="L48" s="16"/>
      <c r="M48" s="17"/>
      <c r="N48" s="16">
        <f>SUM(O30:O47)+SUM(Q30:Q47)</f>
        <v>422</v>
      </c>
      <c r="O48" s="17"/>
      <c r="P48" s="16"/>
      <c r="Q48" s="16"/>
      <c r="S48" s="16">
        <f>SUM(T30:T47)+SUM(V30:V47)</f>
        <v>363</v>
      </c>
      <c r="T48" s="16"/>
      <c r="U48" s="16"/>
      <c r="V48" s="17"/>
      <c r="W48" s="16">
        <f>SUM(X30:X47)+SUM(Z30:Z47)</f>
        <v>360</v>
      </c>
      <c r="X48" s="17"/>
      <c r="Y48" s="16"/>
      <c r="Z48" s="16"/>
      <c r="AB48" s="16">
        <f>SUM(AC30:AC47)+SUM(AE30:AE47)</f>
        <v>518</v>
      </c>
      <c r="AC48" s="16"/>
      <c r="AD48" s="16"/>
      <c r="AE48" s="17"/>
      <c r="AF48" s="16">
        <f>SUM(AG30:AG47)+SUM(AI30:AI47)</f>
        <v>219</v>
      </c>
      <c r="AG48" s="17"/>
      <c r="AH48" s="16"/>
      <c r="AI48" s="16"/>
    </row>
    <row r="49" spans="1:37" x14ac:dyDescent="0.15">
      <c r="A49" s="339" t="s">
        <v>63</v>
      </c>
      <c r="B49" s="340"/>
      <c r="C49" s="340"/>
      <c r="D49" s="340"/>
      <c r="E49" s="340"/>
      <c r="F49" s="340"/>
      <c r="G49" s="340"/>
      <c r="H49" s="341"/>
      <c r="J49" s="343" t="s">
        <v>62</v>
      </c>
      <c r="K49" s="344"/>
      <c r="L49" s="344"/>
      <c r="M49" s="344"/>
      <c r="N49" s="344"/>
      <c r="O49" s="344"/>
      <c r="P49" s="344"/>
      <c r="Q49" s="345"/>
      <c r="S49" s="424" t="s">
        <v>65</v>
      </c>
      <c r="T49" s="425"/>
      <c r="U49" s="425"/>
      <c r="V49" s="425"/>
      <c r="W49" s="425"/>
      <c r="X49" s="425"/>
      <c r="Y49" s="425"/>
      <c r="Z49" s="426"/>
      <c r="AB49" s="336" t="s">
        <v>64</v>
      </c>
      <c r="AC49" s="337"/>
      <c r="AD49" s="337"/>
      <c r="AE49" s="337"/>
      <c r="AF49" s="337"/>
      <c r="AG49" s="337"/>
      <c r="AH49" s="337"/>
      <c r="AI49" s="338"/>
    </row>
    <row r="50" spans="1:37" x14ac:dyDescent="0.15">
      <c r="A50" s="347" t="s">
        <v>67</v>
      </c>
      <c r="B50" s="321"/>
      <c r="C50" s="321"/>
      <c r="D50" s="321"/>
      <c r="E50" s="321"/>
      <c r="F50" s="321"/>
      <c r="G50" s="321"/>
      <c r="H50" s="328"/>
      <c r="J50" s="346" t="s">
        <v>66</v>
      </c>
      <c r="K50" s="315"/>
      <c r="L50" s="315"/>
      <c r="M50" s="315"/>
      <c r="N50" s="315"/>
      <c r="O50" s="315"/>
      <c r="P50" s="315"/>
      <c r="Q50" s="335"/>
      <c r="S50" s="427" t="s">
        <v>69</v>
      </c>
      <c r="T50" s="428"/>
      <c r="U50" s="428"/>
      <c r="V50" s="428"/>
      <c r="W50" s="428"/>
      <c r="X50" s="428"/>
      <c r="Y50" s="428"/>
      <c r="Z50" s="429"/>
      <c r="AB50" s="342" t="s">
        <v>68</v>
      </c>
      <c r="AC50" s="325"/>
      <c r="AD50" s="325"/>
      <c r="AE50" s="325"/>
      <c r="AF50" s="325"/>
      <c r="AG50" s="325"/>
      <c r="AH50" s="325"/>
      <c r="AI50" s="326"/>
    </row>
    <row r="51" spans="1:37" x14ac:dyDescent="0.15">
      <c r="A51" s="327" t="s">
        <v>8</v>
      </c>
      <c r="B51" s="321"/>
      <c r="C51" s="321"/>
      <c r="D51" s="321"/>
      <c r="E51" s="321"/>
      <c r="F51" s="321"/>
      <c r="G51" s="321"/>
      <c r="H51" s="328"/>
      <c r="J51" s="334" t="s">
        <v>10</v>
      </c>
      <c r="K51" s="315"/>
      <c r="L51" s="315"/>
      <c r="M51" s="315"/>
      <c r="N51" s="315"/>
      <c r="O51" s="315"/>
      <c r="P51" s="315"/>
      <c r="Q51" s="335"/>
      <c r="S51" s="430" t="s">
        <v>60</v>
      </c>
      <c r="T51" s="428"/>
      <c r="U51" s="428"/>
      <c r="V51" s="428"/>
      <c r="W51" s="428"/>
      <c r="X51" s="428"/>
      <c r="Y51" s="428"/>
      <c r="Z51" s="429"/>
      <c r="AB51" s="324" t="s">
        <v>81</v>
      </c>
      <c r="AC51" s="325"/>
      <c r="AD51" s="325"/>
      <c r="AE51" s="325"/>
      <c r="AF51" s="325"/>
      <c r="AG51" s="325"/>
      <c r="AH51" s="325"/>
      <c r="AI51" s="326"/>
    </row>
    <row r="52" spans="1:37" x14ac:dyDescent="0.15">
      <c r="A52" s="318" t="s">
        <v>72</v>
      </c>
      <c r="B52" s="319"/>
      <c r="C52" s="319"/>
      <c r="D52" s="320"/>
      <c r="E52" s="321" t="s">
        <v>202</v>
      </c>
      <c r="F52" s="322"/>
      <c r="G52" s="322"/>
      <c r="H52" s="323"/>
      <c r="J52" s="312" t="s">
        <v>72</v>
      </c>
      <c r="K52" s="313"/>
      <c r="L52" s="313"/>
      <c r="M52" s="314"/>
      <c r="N52" s="315" t="s">
        <v>202</v>
      </c>
      <c r="O52" s="316"/>
      <c r="P52" s="316"/>
      <c r="Q52" s="317"/>
      <c r="S52" s="431" t="s">
        <v>72</v>
      </c>
      <c r="T52" s="432"/>
      <c r="U52" s="432"/>
      <c r="V52" s="433"/>
      <c r="W52" s="428" t="s">
        <v>202</v>
      </c>
      <c r="X52" s="434"/>
      <c r="Y52" s="434"/>
      <c r="Z52" s="435"/>
      <c r="AB52" s="329" t="s">
        <v>72</v>
      </c>
      <c r="AC52" s="330"/>
      <c r="AD52" s="330"/>
      <c r="AE52" s="331"/>
      <c r="AF52" s="325" t="s">
        <v>202</v>
      </c>
      <c r="AG52" s="332"/>
      <c r="AH52" s="332"/>
      <c r="AI52" s="333"/>
    </row>
    <row r="53" spans="1:37" x14ac:dyDescent="0.15">
      <c r="A53" s="1"/>
      <c r="B53" s="2" t="s">
        <v>13</v>
      </c>
      <c r="C53" s="2"/>
      <c r="D53" s="85" t="s">
        <v>157</v>
      </c>
      <c r="E53" s="85"/>
      <c r="F53" s="2" t="s">
        <v>14</v>
      </c>
      <c r="G53" s="2"/>
      <c r="H53" s="3"/>
      <c r="J53" s="1"/>
      <c r="K53" s="2" t="s">
        <v>13</v>
      </c>
      <c r="L53" s="2"/>
      <c r="M53" s="85" t="s">
        <v>157</v>
      </c>
      <c r="N53" s="85"/>
      <c r="O53" s="2" t="s">
        <v>14</v>
      </c>
      <c r="P53" s="2"/>
      <c r="Q53" s="3"/>
      <c r="S53" s="1"/>
      <c r="T53" s="2" t="s">
        <v>13</v>
      </c>
      <c r="U53" s="2"/>
      <c r="V53" s="85" t="s">
        <v>157</v>
      </c>
      <c r="W53" s="85"/>
      <c r="X53" s="2" t="s">
        <v>14</v>
      </c>
      <c r="Y53" s="2"/>
      <c r="Z53" s="3"/>
      <c r="AB53" s="1"/>
      <c r="AC53" s="2" t="s">
        <v>13</v>
      </c>
      <c r="AD53" s="2"/>
      <c r="AE53" s="85" t="s">
        <v>157</v>
      </c>
      <c r="AF53" s="85"/>
      <c r="AG53" s="2" t="s">
        <v>14</v>
      </c>
      <c r="AH53" s="2"/>
      <c r="AI53" s="3"/>
    </row>
    <row r="54" spans="1:37" x14ac:dyDescent="0.15">
      <c r="A54" s="4" t="s">
        <v>15</v>
      </c>
      <c r="B54" s="5">
        <v>7</v>
      </c>
      <c r="C54" s="6" t="s">
        <v>16</v>
      </c>
      <c r="D54" s="7">
        <v>3</v>
      </c>
      <c r="E54" s="4" t="s">
        <v>15</v>
      </c>
      <c r="F54" s="5">
        <v>9</v>
      </c>
      <c r="G54" s="6" t="s">
        <v>16</v>
      </c>
      <c r="H54" s="7">
        <v>7</v>
      </c>
      <c r="J54" s="8" t="s">
        <v>15</v>
      </c>
      <c r="K54" s="5">
        <v>17</v>
      </c>
      <c r="L54" s="6" t="s">
        <v>16</v>
      </c>
      <c r="M54" s="7">
        <v>7</v>
      </c>
      <c r="N54" s="4" t="s">
        <v>15</v>
      </c>
      <c r="O54" s="5">
        <v>13</v>
      </c>
      <c r="P54" s="6" t="s">
        <v>16</v>
      </c>
      <c r="Q54" s="7">
        <v>14</v>
      </c>
      <c r="S54" s="4" t="s">
        <v>15</v>
      </c>
      <c r="T54" s="5">
        <v>17</v>
      </c>
      <c r="U54" s="6" t="s">
        <v>16</v>
      </c>
      <c r="V54" s="7">
        <v>24</v>
      </c>
      <c r="W54" s="4" t="s">
        <v>15</v>
      </c>
      <c r="X54" s="5">
        <v>3</v>
      </c>
      <c r="Y54" s="6" t="s">
        <v>16</v>
      </c>
      <c r="Z54" s="7">
        <v>10</v>
      </c>
      <c r="AB54" s="4" t="s">
        <v>15</v>
      </c>
      <c r="AC54" s="5">
        <v>7</v>
      </c>
      <c r="AD54" s="6" t="s">
        <v>16</v>
      </c>
      <c r="AE54" s="7">
        <v>7</v>
      </c>
      <c r="AF54" s="4" t="s">
        <v>15</v>
      </c>
      <c r="AG54" s="5">
        <v>0</v>
      </c>
      <c r="AH54" s="6" t="s">
        <v>16</v>
      </c>
      <c r="AI54" s="7">
        <v>6</v>
      </c>
      <c r="AK54" s="10"/>
    </row>
    <row r="55" spans="1:37" x14ac:dyDescent="0.15">
      <c r="A55" s="8" t="s">
        <v>17</v>
      </c>
      <c r="B55" s="9">
        <v>13</v>
      </c>
      <c r="C55" s="10" t="s">
        <v>18</v>
      </c>
      <c r="D55" s="11">
        <v>10</v>
      </c>
      <c r="E55" s="8" t="s">
        <v>17</v>
      </c>
      <c r="F55" s="9">
        <v>21</v>
      </c>
      <c r="G55" s="10" t="s">
        <v>18</v>
      </c>
      <c r="H55" s="11">
        <v>21</v>
      </c>
      <c r="J55" s="8" t="s">
        <v>17</v>
      </c>
      <c r="K55" s="9">
        <v>10</v>
      </c>
      <c r="L55" s="10" t="s">
        <v>18</v>
      </c>
      <c r="M55" s="11">
        <v>13</v>
      </c>
      <c r="N55" s="8" t="s">
        <v>17</v>
      </c>
      <c r="O55" s="9">
        <v>14</v>
      </c>
      <c r="P55" s="10" t="s">
        <v>18</v>
      </c>
      <c r="Q55" s="11">
        <v>13</v>
      </c>
      <c r="S55" s="8" t="s">
        <v>17</v>
      </c>
      <c r="T55" s="9">
        <v>14</v>
      </c>
      <c r="U55" s="10" t="s">
        <v>18</v>
      </c>
      <c r="V55" s="11">
        <v>10</v>
      </c>
      <c r="W55" s="8" t="s">
        <v>17</v>
      </c>
      <c r="X55" s="9">
        <v>14</v>
      </c>
      <c r="Y55" s="10" t="s">
        <v>18</v>
      </c>
      <c r="Z55" s="11">
        <v>7</v>
      </c>
      <c r="AB55" s="8" t="s">
        <v>17</v>
      </c>
      <c r="AC55" s="9">
        <v>21</v>
      </c>
      <c r="AD55" s="10" t="s">
        <v>18</v>
      </c>
      <c r="AE55" s="11">
        <v>21</v>
      </c>
      <c r="AF55" s="8" t="s">
        <v>17</v>
      </c>
      <c r="AG55" s="9">
        <v>14</v>
      </c>
      <c r="AH55" s="10" t="s">
        <v>18</v>
      </c>
      <c r="AI55" s="11">
        <v>13</v>
      </c>
    </row>
    <row r="56" spans="1:37" x14ac:dyDescent="0.15">
      <c r="A56" s="8" t="s">
        <v>19</v>
      </c>
      <c r="B56" s="9">
        <v>7</v>
      </c>
      <c r="C56" s="10" t="s">
        <v>20</v>
      </c>
      <c r="D56" s="11">
        <v>7</v>
      </c>
      <c r="E56" s="8" t="s">
        <v>19</v>
      </c>
      <c r="F56" s="9">
        <v>7</v>
      </c>
      <c r="G56" s="10" t="s">
        <v>20</v>
      </c>
      <c r="H56" s="11">
        <v>3</v>
      </c>
      <c r="J56" s="8" t="s">
        <v>19</v>
      </c>
      <c r="K56" s="9">
        <v>13</v>
      </c>
      <c r="L56" s="10" t="s">
        <v>20</v>
      </c>
      <c r="M56" s="11">
        <v>10</v>
      </c>
      <c r="N56" s="8" t="s">
        <v>19</v>
      </c>
      <c r="O56" s="9">
        <v>3</v>
      </c>
      <c r="P56" s="10" t="s">
        <v>20</v>
      </c>
      <c r="Q56" s="11">
        <v>7</v>
      </c>
      <c r="S56" s="8" t="s">
        <v>19</v>
      </c>
      <c r="T56" s="9">
        <v>21</v>
      </c>
      <c r="U56" s="10" t="s">
        <v>20</v>
      </c>
      <c r="V56" s="11">
        <v>21</v>
      </c>
      <c r="W56" s="8" t="s">
        <v>19</v>
      </c>
      <c r="X56" s="9">
        <v>7</v>
      </c>
      <c r="Y56" s="10" t="s">
        <v>20</v>
      </c>
      <c r="Z56" s="11">
        <v>7</v>
      </c>
      <c r="AB56" s="8" t="s">
        <v>19</v>
      </c>
      <c r="AC56" s="9">
        <v>10</v>
      </c>
      <c r="AD56" s="10" t="s">
        <v>20</v>
      </c>
      <c r="AE56" s="11">
        <v>14</v>
      </c>
      <c r="AF56" s="8" t="s">
        <v>19</v>
      </c>
      <c r="AG56" s="9">
        <v>6</v>
      </c>
      <c r="AH56" s="10" t="s">
        <v>20</v>
      </c>
      <c r="AI56" s="11">
        <v>0</v>
      </c>
    </row>
    <row r="57" spans="1:37" x14ac:dyDescent="0.15">
      <c r="A57" s="8" t="s">
        <v>21</v>
      </c>
      <c r="B57" s="9">
        <v>14</v>
      </c>
      <c r="C57" s="10" t="s">
        <v>22</v>
      </c>
      <c r="D57" s="11">
        <v>14</v>
      </c>
      <c r="E57" s="8" t="s">
        <v>21</v>
      </c>
      <c r="F57" s="9">
        <v>14</v>
      </c>
      <c r="G57" s="10" t="s">
        <v>22</v>
      </c>
      <c r="H57" s="11">
        <v>15</v>
      </c>
      <c r="J57" s="8" t="s">
        <v>21</v>
      </c>
      <c r="K57" s="9">
        <v>6</v>
      </c>
      <c r="L57" s="10" t="s">
        <v>22</v>
      </c>
      <c r="M57" s="11">
        <v>24</v>
      </c>
      <c r="N57" s="8" t="s">
        <v>21</v>
      </c>
      <c r="O57" s="9">
        <v>10</v>
      </c>
      <c r="P57" s="10" t="s">
        <v>22</v>
      </c>
      <c r="Q57" s="11">
        <v>14</v>
      </c>
      <c r="S57" s="8" t="s">
        <v>21</v>
      </c>
      <c r="T57" s="9">
        <v>17</v>
      </c>
      <c r="U57" s="10" t="s">
        <v>22</v>
      </c>
      <c r="V57" s="11">
        <v>17</v>
      </c>
      <c r="W57" s="8" t="s">
        <v>21</v>
      </c>
      <c r="X57" s="9">
        <v>10</v>
      </c>
      <c r="Y57" s="10" t="s">
        <v>22</v>
      </c>
      <c r="Z57" s="11">
        <v>14</v>
      </c>
      <c r="AB57" s="8" t="s">
        <v>21</v>
      </c>
      <c r="AC57" s="9">
        <v>27</v>
      </c>
      <c r="AD57" s="10" t="s">
        <v>22</v>
      </c>
      <c r="AE57" s="11">
        <v>24</v>
      </c>
      <c r="AF57" s="8" t="s">
        <v>21</v>
      </c>
      <c r="AG57" s="9">
        <v>7</v>
      </c>
      <c r="AH57" s="10" t="s">
        <v>22</v>
      </c>
      <c r="AI57" s="11">
        <v>8</v>
      </c>
    </row>
    <row r="58" spans="1:37" x14ac:dyDescent="0.15">
      <c r="A58" s="8" t="s">
        <v>23</v>
      </c>
      <c r="B58" s="9">
        <v>7</v>
      </c>
      <c r="C58" s="10" t="s">
        <v>24</v>
      </c>
      <c r="D58" s="11">
        <v>17</v>
      </c>
      <c r="E58" s="8" t="s">
        <v>23</v>
      </c>
      <c r="F58" s="9">
        <v>10</v>
      </c>
      <c r="G58" s="10" t="s">
        <v>24</v>
      </c>
      <c r="H58" s="11">
        <v>17</v>
      </c>
      <c r="J58" s="8" t="s">
        <v>23</v>
      </c>
      <c r="K58" s="9">
        <v>14</v>
      </c>
      <c r="L58" s="10" t="s">
        <v>24</v>
      </c>
      <c r="M58" s="11">
        <v>13</v>
      </c>
      <c r="N58" s="8" t="s">
        <v>23</v>
      </c>
      <c r="O58" s="9">
        <v>14</v>
      </c>
      <c r="P58" s="10" t="s">
        <v>24</v>
      </c>
      <c r="Q58" s="11">
        <v>7</v>
      </c>
      <c r="S58" s="8" t="s">
        <v>23</v>
      </c>
      <c r="T58" s="9">
        <v>7</v>
      </c>
      <c r="U58" s="10" t="s">
        <v>24</v>
      </c>
      <c r="V58" s="11">
        <v>7</v>
      </c>
      <c r="W58" s="8" t="s">
        <v>23</v>
      </c>
      <c r="X58" s="9">
        <v>0</v>
      </c>
      <c r="Y58" s="10" t="s">
        <v>24</v>
      </c>
      <c r="Z58" s="11">
        <v>3</v>
      </c>
      <c r="AB58" s="8" t="s">
        <v>23</v>
      </c>
      <c r="AC58" s="9">
        <v>21</v>
      </c>
      <c r="AD58" s="10" t="s">
        <v>24</v>
      </c>
      <c r="AE58" s="11">
        <v>28</v>
      </c>
      <c r="AF58" s="8" t="s">
        <v>23</v>
      </c>
      <c r="AG58" s="9">
        <v>3</v>
      </c>
      <c r="AH58" s="10" t="s">
        <v>24</v>
      </c>
      <c r="AI58" s="11">
        <v>0</v>
      </c>
    </row>
    <row r="59" spans="1:37" x14ac:dyDescent="0.15">
      <c r="A59" s="8" t="s">
        <v>25</v>
      </c>
      <c r="B59" s="9">
        <v>10</v>
      </c>
      <c r="C59" s="10" t="s">
        <v>26</v>
      </c>
      <c r="D59" s="11">
        <v>0</v>
      </c>
      <c r="E59" s="8" t="s">
        <v>25</v>
      </c>
      <c r="F59" s="9">
        <v>13</v>
      </c>
      <c r="G59" s="10" t="s">
        <v>26</v>
      </c>
      <c r="H59" s="11">
        <v>21</v>
      </c>
      <c r="J59" s="8" t="s">
        <v>25</v>
      </c>
      <c r="K59" s="9">
        <v>7</v>
      </c>
      <c r="L59" s="10" t="s">
        <v>26</v>
      </c>
      <c r="M59" s="11">
        <v>14</v>
      </c>
      <c r="N59" s="8" t="s">
        <v>25</v>
      </c>
      <c r="O59" s="9">
        <v>6</v>
      </c>
      <c r="P59" s="10" t="s">
        <v>26</v>
      </c>
      <c r="Q59" s="11">
        <v>0</v>
      </c>
      <c r="S59" s="8" t="s">
        <v>25</v>
      </c>
      <c r="T59" s="9">
        <v>10</v>
      </c>
      <c r="U59" s="10" t="s">
        <v>26</v>
      </c>
      <c r="V59" s="11">
        <v>17</v>
      </c>
      <c r="W59" s="8" t="s">
        <v>25</v>
      </c>
      <c r="X59" s="9">
        <v>14</v>
      </c>
      <c r="Y59" s="10" t="s">
        <v>26</v>
      </c>
      <c r="Z59" s="11">
        <v>0</v>
      </c>
      <c r="AB59" s="8" t="s">
        <v>25</v>
      </c>
      <c r="AC59" s="9">
        <v>10</v>
      </c>
      <c r="AD59" s="10" t="s">
        <v>26</v>
      </c>
      <c r="AE59" s="11">
        <v>16</v>
      </c>
      <c r="AF59" s="8" t="s">
        <v>25</v>
      </c>
      <c r="AG59" s="9">
        <v>0</v>
      </c>
      <c r="AH59" s="10" t="s">
        <v>26</v>
      </c>
      <c r="AI59" s="11">
        <v>10</v>
      </c>
    </row>
    <row r="60" spans="1:37" x14ac:dyDescent="0.15">
      <c r="A60" s="8" t="s">
        <v>27</v>
      </c>
      <c r="B60" s="9">
        <v>7</v>
      </c>
      <c r="C60" s="10" t="s">
        <v>28</v>
      </c>
      <c r="D60" s="11">
        <v>14</v>
      </c>
      <c r="E60" s="8" t="s">
        <v>27</v>
      </c>
      <c r="F60" s="9">
        <v>7</v>
      </c>
      <c r="G60" s="10" t="s">
        <v>28</v>
      </c>
      <c r="H60" s="11">
        <v>10</v>
      </c>
      <c r="J60" s="8" t="s">
        <v>27</v>
      </c>
      <c r="K60" s="9">
        <v>17</v>
      </c>
      <c r="L60" s="10" t="s">
        <v>28</v>
      </c>
      <c r="M60" s="11">
        <v>10</v>
      </c>
      <c r="N60" s="8" t="s">
        <v>27</v>
      </c>
      <c r="O60" s="9">
        <v>14</v>
      </c>
      <c r="P60" s="10" t="s">
        <v>28</v>
      </c>
      <c r="Q60" s="11">
        <v>17</v>
      </c>
      <c r="S60" s="8" t="s">
        <v>27</v>
      </c>
      <c r="T60" s="9">
        <v>7</v>
      </c>
      <c r="U60" s="10" t="s">
        <v>28</v>
      </c>
      <c r="V60" s="11">
        <v>6</v>
      </c>
      <c r="W60" s="8" t="s">
        <v>27</v>
      </c>
      <c r="X60" s="9">
        <v>3</v>
      </c>
      <c r="Y60" s="10" t="s">
        <v>28</v>
      </c>
      <c r="Z60" s="11">
        <v>10</v>
      </c>
      <c r="AB60" s="8" t="s">
        <v>27</v>
      </c>
      <c r="AC60" s="9">
        <v>6</v>
      </c>
      <c r="AD60" s="10" t="s">
        <v>28</v>
      </c>
      <c r="AE60" s="11">
        <v>10</v>
      </c>
      <c r="AF60" s="8" t="s">
        <v>27</v>
      </c>
      <c r="AG60" s="9">
        <v>3</v>
      </c>
      <c r="AH60" s="10" t="s">
        <v>28</v>
      </c>
      <c r="AI60" s="11">
        <v>7</v>
      </c>
    </row>
    <row r="61" spans="1:37" x14ac:dyDescent="0.15">
      <c r="A61" s="8" t="s">
        <v>29</v>
      </c>
      <c r="B61" s="9">
        <v>10</v>
      </c>
      <c r="C61" s="10" t="s">
        <v>30</v>
      </c>
      <c r="D61" s="11">
        <v>13</v>
      </c>
      <c r="E61" s="8" t="s">
        <v>29</v>
      </c>
      <c r="F61" s="9">
        <v>14</v>
      </c>
      <c r="G61" s="10" t="s">
        <v>30</v>
      </c>
      <c r="H61" s="11">
        <v>17</v>
      </c>
      <c r="J61" s="8" t="s">
        <v>29</v>
      </c>
      <c r="K61" s="9">
        <v>10</v>
      </c>
      <c r="L61" s="10" t="s">
        <v>30</v>
      </c>
      <c r="M61" s="11">
        <v>7</v>
      </c>
      <c r="N61" s="8" t="s">
        <v>29</v>
      </c>
      <c r="O61" s="9">
        <v>7</v>
      </c>
      <c r="P61" s="10" t="s">
        <v>30</v>
      </c>
      <c r="Q61" s="11">
        <v>6</v>
      </c>
      <c r="S61" s="8" t="s">
        <v>29</v>
      </c>
      <c r="T61" s="9">
        <v>13</v>
      </c>
      <c r="U61" s="10" t="s">
        <v>30</v>
      </c>
      <c r="V61" s="11">
        <v>10</v>
      </c>
      <c r="W61" s="8" t="s">
        <v>29</v>
      </c>
      <c r="X61" s="9">
        <v>14</v>
      </c>
      <c r="Y61" s="10" t="s">
        <v>30</v>
      </c>
      <c r="Z61" s="11">
        <v>3</v>
      </c>
      <c r="AB61" s="8" t="s">
        <v>29</v>
      </c>
      <c r="AC61" s="9">
        <v>14</v>
      </c>
      <c r="AD61" s="10" t="s">
        <v>30</v>
      </c>
      <c r="AE61" s="11">
        <v>24</v>
      </c>
      <c r="AF61" s="8" t="s">
        <v>29</v>
      </c>
      <c r="AG61" s="9">
        <v>12</v>
      </c>
      <c r="AH61" s="10" t="s">
        <v>30</v>
      </c>
      <c r="AI61" s="11">
        <v>14</v>
      </c>
    </row>
    <row r="62" spans="1:37" x14ac:dyDescent="0.15">
      <c r="A62" s="8" t="s">
        <v>31</v>
      </c>
      <c r="B62" s="9">
        <v>14</v>
      </c>
      <c r="C62" s="10" t="s">
        <v>32</v>
      </c>
      <c r="D62" s="11">
        <v>3</v>
      </c>
      <c r="E62" s="8" t="s">
        <v>31</v>
      </c>
      <c r="F62" s="9">
        <v>21</v>
      </c>
      <c r="G62" s="10" t="s">
        <v>32</v>
      </c>
      <c r="H62" s="11">
        <v>10</v>
      </c>
      <c r="J62" s="8" t="s">
        <v>31</v>
      </c>
      <c r="K62" s="9">
        <v>7</v>
      </c>
      <c r="L62" s="10" t="s">
        <v>32</v>
      </c>
      <c r="M62" s="11">
        <v>7</v>
      </c>
      <c r="N62" s="8" t="s">
        <v>31</v>
      </c>
      <c r="O62" s="9">
        <v>13</v>
      </c>
      <c r="P62" s="10" t="s">
        <v>32</v>
      </c>
      <c r="Q62" s="11">
        <v>10</v>
      </c>
      <c r="S62" s="8" t="s">
        <v>31</v>
      </c>
      <c r="T62" s="9">
        <v>21</v>
      </c>
      <c r="U62" s="10" t="s">
        <v>32</v>
      </c>
      <c r="V62" s="11">
        <v>14</v>
      </c>
      <c r="W62" s="8" t="s">
        <v>31</v>
      </c>
      <c r="X62" s="9">
        <v>13</v>
      </c>
      <c r="Y62" s="10" t="s">
        <v>32</v>
      </c>
      <c r="Z62" s="11">
        <v>7</v>
      </c>
      <c r="AB62" s="8" t="s">
        <v>31</v>
      </c>
      <c r="AC62" s="9">
        <v>10</v>
      </c>
      <c r="AD62" s="10" t="s">
        <v>32</v>
      </c>
      <c r="AE62" s="11">
        <v>14</v>
      </c>
      <c r="AF62" s="8" t="s">
        <v>31</v>
      </c>
      <c r="AG62" s="9">
        <v>7</v>
      </c>
      <c r="AH62" s="10" t="s">
        <v>32</v>
      </c>
      <c r="AI62" s="11">
        <v>0</v>
      </c>
    </row>
    <row r="63" spans="1:37" x14ac:dyDescent="0.15">
      <c r="A63" s="8" t="s">
        <v>33</v>
      </c>
      <c r="B63" s="9">
        <v>7</v>
      </c>
      <c r="C63" s="10" t="s">
        <v>34</v>
      </c>
      <c r="D63" s="11">
        <v>7</v>
      </c>
      <c r="E63" s="8" t="s">
        <v>33</v>
      </c>
      <c r="F63" s="9">
        <v>17</v>
      </c>
      <c r="G63" s="10" t="s">
        <v>34</v>
      </c>
      <c r="H63" s="11">
        <v>11</v>
      </c>
      <c r="J63" s="8" t="s">
        <v>33</v>
      </c>
      <c r="K63" s="9">
        <v>21</v>
      </c>
      <c r="L63" s="10" t="s">
        <v>34</v>
      </c>
      <c r="M63" s="11">
        <v>13</v>
      </c>
      <c r="N63" s="8" t="s">
        <v>33</v>
      </c>
      <c r="O63" s="9">
        <v>17</v>
      </c>
      <c r="P63" s="10" t="s">
        <v>34</v>
      </c>
      <c r="Q63" s="11">
        <v>7</v>
      </c>
      <c r="S63" s="8" t="s">
        <v>33</v>
      </c>
      <c r="T63" s="9">
        <v>10</v>
      </c>
      <c r="U63" s="10" t="s">
        <v>34</v>
      </c>
      <c r="V63" s="11">
        <v>28</v>
      </c>
      <c r="W63" s="8" t="s">
        <v>33</v>
      </c>
      <c r="X63" s="9">
        <v>0</v>
      </c>
      <c r="Y63" s="10" t="s">
        <v>34</v>
      </c>
      <c r="Z63" s="11">
        <v>3</v>
      </c>
      <c r="AB63" s="8" t="s">
        <v>33</v>
      </c>
      <c r="AC63" s="9">
        <v>14</v>
      </c>
      <c r="AD63" s="10" t="s">
        <v>34</v>
      </c>
      <c r="AE63" s="11">
        <v>21</v>
      </c>
      <c r="AF63" s="8" t="s">
        <v>33</v>
      </c>
      <c r="AG63" s="9">
        <v>10</v>
      </c>
      <c r="AH63" s="10" t="s">
        <v>34</v>
      </c>
      <c r="AI63" s="11">
        <v>13</v>
      </c>
    </row>
    <row r="64" spans="1:37" x14ac:dyDescent="0.15">
      <c r="A64" s="8" t="s">
        <v>35</v>
      </c>
      <c r="B64" s="9">
        <v>10</v>
      </c>
      <c r="C64" s="10" t="s">
        <v>36</v>
      </c>
      <c r="D64" s="11">
        <v>14</v>
      </c>
      <c r="E64" s="8" t="s">
        <v>35</v>
      </c>
      <c r="F64" s="9">
        <v>14</v>
      </c>
      <c r="G64" s="10" t="s">
        <v>36</v>
      </c>
      <c r="H64" s="11">
        <v>21</v>
      </c>
      <c r="J64" s="8" t="s">
        <v>35</v>
      </c>
      <c r="K64" s="9">
        <v>12</v>
      </c>
      <c r="L64" s="10" t="s">
        <v>36</v>
      </c>
      <c r="M64" s="11">
        <v>10</v>
      </c>
      <c r="N64" s="8" t="s">
        <v>35</v>
      </c>
      <c r="O64" s="9">
        <v>14</v>
      </c>
      <c r="P64" s="10" t="s">
        <v>36</v>
      </c>
      <c r="Q64" s="11">
        <v>13</v>
      </c>
      <c r="S64" s="8" t="s">
        <v>35</v>
      </c>
      <c r="T64" s="9">
        <v>14</v>
      </c>
      <c r="U64" s="10" t="s">
        <v>36</v>
      </c>
      <c r="V64" s="11">
        <v>6</v>
      </c>
      <c r="W64" s="8" t="s">
        <v>35</v>
      </c>
      <c r="X64" s="9">
        <v>14</v>
      </c>
      <c r="Y64" s="10" t="s">
        <v>36</v>
      </c>
      <c r="Z64" s="11">
        <v>14</v>
      </c>
      <c r="AB64" s="8" t="s">
        <v>35</v>
      </c>
      <c r="AC64" s="9">
        <v>17</v>
      </c>
      <c r="AD64" s="10" t="s">
        <v>36</v>
      </c>
      <c r="AE64" s="11">
        <v>17</v>
      </c>
      <c r="AF64" s="8" t="s">
        <v>35</v>
      </c>
      <c r="AG64" s="9">
        <v>0</v>
      </c>
      <c r="AH64" s="10" t="s">
        <v>36</v>
      </c>
      <c r="AI64" s="11">
        <v>6</v>
      </c>
    </row>
    <row r="65" spans="1:35" x14ac:dyDescent="0.15">
      <c r="A65" s="8" t="s">
        <v>37</v>
      </c>
      <c r="B65" s="9">
        <v>7</v>
      </c>
      <c r="C65" s="10" t="s">
        <v>38</v>
      </c>
      <c r="D65" s="11">
        <v>7</v>
      </c>
      <c r="E65" s="8" t="s">
        <v>37</v>
      </c>
      <c r="F65" s="9">
        <v>10</v>
      </c>
      <c r="G65" s="10" t="s">
        <v>38</v>
      </c>
      <c r="H65" s="11">
        <v>14</v>
      </c>
      <c r="J65" s="8" t="s">
        <v>37</v>
      </c>
      <c r="K65" s="9">
        <v>14</v>
      </c>
      <c r="L65" s="10" t="s">
        <v>38</v>
      </c>
      <c r="M65" s="11">
        <v>9</v>
      </c>
      <c r="N65" s="8" t="s">
        <v>37</v>
      </c>
      <c r="O65" s="9">
        <v>0</v>
      </c>
      <c r="P65" s="10" t="s">
        <v>38</v>
      </c>
      <c r="Q65" s="11">
        <v>10</v>
      </c>
      <c r="S65" s="8" t="s">
        <v>37</v>
      </c>
      <c r="T65" s="9">
        <v>20</v>
      </c>
      <c r="U65" s="10" t="s">
        <v>38</v>
      </c>
      <c r="V65" s="11">
        <v>21</v>
      </c>
      <c r="W65" s="8" t="s">
        <v>37</v>
      </c>
      <c r="X65" s="9">
        <v>10</v>
      </c>
      <c r="Y65" s="10" t="s">
        <v>38</v>
      </c>
      <c r="Z65" s="11">
        <v>7</v>
      </c>
      <c r="AB65" s="8" t="s">
        <v>37</v>
      </c>
      <c r="AC65" s="9">
        <v>24</v>
      </c>
      <c r="AD65" s="10" t="s">
        <v>38</v>
      </c>
      <c r="AE65" s="11">
        <v>17</v>
      </c>
      <c r="AF65" s="8" t="s">
        <v>37</v>
      </c>
      <c r="AG65" s="9">
        <v>7</v>
      </c>
      <c r="AH65" s="10" t="s">
        <v>38</v>
      </c>
      <c r="AI65" s="11">
        <v>0</v>
      </c>
    </row>
    <row r="66" spans="1:35" x14ac:dyDescent="0.15">
      <c r="A66" s="8" t="s">
        <v>39</v>
      </c>
      <c r="B66" s="9">
        <v>14</v>
      </c>
      <c r="C66" s="10" t="s">
        <v>40</v>
      </c>
      <c r="D66" s="11">
        <v>13</v>
      </c>
      <c r="E66" s="8" t="s">
        <v>39</v>
      </c>
      <c r="F66" s="9">
        <v>7</v>
      </c>
      <c r="G66" s="10" t="s">
        <v>40</v>
      </c>
      <c r="H66" s="11">
        <v>6</v>
      </c>
      <c r="J66" s="8" t="s">
        <v>39</v>
      </c>
      <c r="K66" s="9">
        <v>6</v>
      </c>
      <c r="L66" s="10" t="s">
        <v>40</v>
      </c>
      <c r="M66" s="11">
        <v>17</v>
      </c>
      <c r="N66" s="8" t="s">
        <v>39</v>
      </c>
      <c r="O66" s="9">
        <v>14</v>
      </c>
      <c r="P66" s="10" t="s">
        <v>40</v>
      </c>
      <c r="Q66" s="11">
        <v>7</v>
      </c>
      <c r="S66" s="8" t="s">
        <v>39</v>
      </c>
      <c r="T66" s="9">
        <v>10</v>
      </c>
      <c r="U66" s="10" t="s">
        <v>40</v>
      </c>
      <c r="V66" s="11">
        <v>12</v>
      </c>
      <c r="W66" s="8" t="s">
        <v>39</v>
      </c>
      <c r="X66" s="9">
        <v>3</v>
      </c>
      <c r="Y66" s="10" t="s">
        <v>40</v>
      </c>
      <c r="Z66" s="11">
        <v>7</v>
      </c>
      <c r="AB66" s="8" t="s">
        <v>39</v>
      </c>
      <c r="AC66" s="9">
        <v>7</v>
      </c>
      <c r="AD66" s="10" t="s">
        <v>40</v>
      </c>
      <c r="AE66" s="11">
        <v>9</v>
      </c>
      <c r="AF66" s="8" t="s">
        <v>39</v>
      </c>
      <c r="AG66" s="9">
        <v>13</v>
      </c>
      <c r="AH66" s="10" t="s">
        <v>40</v>
      </c>
      <c r="AI66" s="11">
        <v>7</v>
      </c>
    </row>
    <row r="67" spans="1:35" x14ac:dyDescent="0.15">
      <c r="A67" s="8" t="s">
        <v>41</v>
      </c>
      <c r="B67" s="9">
        <v>7</v>
      </c>
      <c r="C67" s="10" t="s">
        <v>42</v>
      </c>
      <c r="D67" s="11">
        <v>10</v>
      </c>
      <c r="E67" s="8" t="s">
        <v>41</v>
      </c>
      <c r="F67" s="9">
        <v>14</v>
      </c>
      <c r="G67" s="10" t="s">
        <v>42</v>
      </c>
      <c r="H67" s="11">
        <v>24</v>
      </c>
      <c r="J67" s="8" t="s">
        <v>41</v>
      </c>
      <c r="K67" s="9">
        <v>24</v>
      </c>
      <c r="L67" s="10" t="s">
        <v>42</v>
      </c>
      <c r="M67" s="11">
        <v>6</v>
      </c>
      <c r="N67" s="8" t="s">
        <v>41</v>
      </c>
      <c r="O67" s="9">
        <v>3</v>
      </c>
      <c r="P67" s="10" t="s">
        <v>42</v>
      </c>
      <c r="Q67" s="11">
        <v>21</v>
      </c>
      <c r="S67" s="8" t="s">
        <v>41</v>
      </c>
      <c r="T67" s="9">
        <v>14</v>
      </c>
      <c r="U67" s="10" t="s">
        <v>42</v>
      </c>
      <c r="V67" s="11">
        <v>10</v>
      </c>
      <c r="W67" s="8" t="s">
        <v>41</v>
      </c>
      <c r="X67" s="9">
        <v>7</v>
      </c>
      <c r="Y67" s="10" t="s">
        <v>42</v>
      </c>
      <c r="Z67" s="11">
        <v>7</v>
      </c>
      <c r="AB67" s="8" t="s">
        <v>41</v>
      </c>
      <c r="AC67" s="9">
        <v>10</v>
      </c>
      <c r="AD67" s="10" t="s">
        <v>42</v>
      </c>
      <c r="AE67" s="11">
        <v>28</v>
      </c>
      <c r="AF67" s="8" t="s">
        <v>41</v>
      </c>
      <c r="AG67" s="9">
        <v>17</v>
      </c>
      <c r="AH67" s="10" t="s">
        <v>42</v>
      </c>
      <c r="AI67" s="11">
        <v>14</v>
      </c>
    </row>
    <row r="68" spans="1:35" x14ac:dyDescent="0.15">
      <c r="A68" s="8" t="s">
        <v>43</v>
      </c>
      <c r="B68" s="9">
        <v>10</v>
      </c>
      <c r="C68" s="10" t="s">
        <v>44</v>
      </c>
      <c r="D68" s="11">
        <v>7</v>
      </c>
      <c r="E68" s="8" t="s">
        <v>43</v>
      </c>
      <c r="F68" s="9">
        <v>13</v>
      </c>
      <c r="G68" s="10" t="s">
        <v>44</v>
      </c>
      <c r="H68" s="11">
        <v>14</v>
      </c>
      <c r="J68" s="8" t="s">
        <v>43</v>
      </c>
      <c r="K68" s="9">
        <v>13</v>
      </c>
      <c r="L68" s="10" t="s">
        <v>44</v>
      </c>
      <c r="M68" s="11">
        <v>14</v>
      </c>
      <c r="N68" s="8" t="s">
        <v>43</v>
      </c>
      <c r="O68" s="9">
        <v>17</v>
      </c>
      <c r="P68" s="10" t="s">
        <v>44</v>
      </c>
      <c r="Q68" s="11">
        <v>10</v>
      </c>
      <c r="S68" s="8" t="s">
        <v>43</v>
      </c>
      <c r="T68" s="9">
        <v>17</v>
      </c>
      <c r="U68" s="10" t="s">
        <v>44</v>
      </c>
      <c r="V68" s="11">
        <v>17</v>
      </c>
      <c r="W68" s="8" t="s">
        <v>43</v>
      </c>
      <c r="X68" s="9">
        <v>0</v>
      </c>
      <c r="Y68" s="10" t="s">
        <v>44</v>
      </c>
      <c r="Z68" s="11">
        <v>10</v>
      </c>
      <c r="AB68" s="8" t="s">
        <v>43</v>
      </c>
      <c r="AC68" s="9">
        <v>14</v>
      </c>
      <c r="AD68" s="10" t="s">
        <v>44</v>
      </c>
      <c r="AE68" s="11">
        <v>10</v>
      </c>
      <c r="AF68" s="8" t="s">
        <v>43</v>
      </c>
      <c r="AG68" s="9">
        <v>0</v>
      </c>
      <c r="AH68" s="10" t="s">
        <v>44</v>
      </c>
      <c r="AI68" s="11">
        <v>7</v>
      </c>
    </row>
    <row r="69" spans="1:35" x14ac:dyDescent="0.15">
      <c r="A69" s="8" t="s">
        <v>45</v>
      </c>
      <c r="B69" s="9">
        <v>7</v>
      </c>
      <c r="C69" s="10" t="s">
        <v>46</v>
      </c>
      <c r="D69" s="11">
        <v>3</v>
      </c>
      <c r="E69" s="8" t="s">
        <v>45</v>
      </c>
      <c r="F69" s="9">
        <v>10</v>
      </c>
      <c r="G69" s="10" t="s">
        <v>46</v>
      </c>
      <c r="H69" s="11">
        <v>21</v>
      </c>
      <c r="J69" s="8" t="s">
        <v>45</v>
      </c>
      <c r="K69" s="9">
        <v>7</v>
      </c>
      <c r="L69" s="10" t="s">
        <v>46</v>
      </c>
      <c r="M69" s="11">
        <v>3</v>
      </c>
      <c r="N69" s="8" t="s">
        <v>45</v>
      </c>
      <c r="O69" s="9">
        <v>10</v>
      </c>
      <c r="P69" s="10" t="s">
        <v>46</v>
      </c>
      <c r="Q69" s="11">
        <v>6</v>
      </c>
      <c r="S69" s="8" t="s">
        <v>45</v>
      </c>
      <c r="T69" s="9">
        <v>21</v>
      </c>
      <c r="U69" s="10" t="s">
        <v>46</v>
      </c>
      <c r="V69" s="11">
        <v>14</v>
      </c>
      <c r="W69" s="8" t="s">
        <v>45</v>
      </c>
      <c r="X69" s="9">
        <v>10</v>
      </c>
      <c r="Y69" s="10" t="s">
        <v>46</v>
      </c>
      <c r="Z69" s="11">
        <v>13</v>
      </c>
      <c r="AB69" s="8" t="s">
        <v>45</v>
      </c>
      <c r="AC69" s="9">
        <v>17</v>
      </c>
      <c r="AD69" s="10" t="s">
        <v>46</v>
      </c>
      <c r="AE69" s="11">
        <v>21</v>
      </c>
      <c r="AF69" s="8" t="s">
        <v>45</v>
      </c>
      <c r="AG69" s="9">
        <v>13</v>
      </c>
      <c r="AH69" s="10" t="s">
        <v>46</v>
      </c>
      <c r="AI69" s="11">
        <v>10</v>
      </c>
    </row>
    <row r="70" spans="1:35" x14ac:dyDescent="0.15">
      <c r="A70" s="8" t="s">
        <v>47</v>
      </c>
      <c r="B70" s="9">
        <v>14</v>
      </c>
      <c r="C70" s="10" t="s">
        <v>48</v>
      </c>
      <c r="D70" s="11">
        <v>7</v>
      </c>
      <c r="E70" s="8" t="s">
        <v>47</v>
      </c>
      <c r="F70" s="9">
        <v>17</v>
      </c>
      <c r="G70" s="10" t="s">
        <v>48</v>
      </c>
      <c r="H70" s="11">
        <v>10</v>
      </c>
      <c r="J70" s="8" t="s">
        <v>47</v>
      </c>
      <c r="K70" s="9">
        <v>16</v>
      </c>
      <c r="L70" s="10" t="s">
        <v>48</v>
      </c>
      <c r="M70" s="11">
        <v>17</v>
      </c>
      <c r="N70" s="8" t="s">
        <v>47</v>
      </c>
      <c r="O70" s="9">
        <v>21</v>
      </c>
      <c r="P70" s="10" t="s">
        <v>48</v>
      </c>
      <c r="Q70" s="11">
        <v>14</v>
      </c>
      <c r="S70" s="8" t="s">
        <v>47</v>
      </c>
      <c r="T70" s="9">
        <v>7</v>
      </c>
      <c r="U70" s="10" t="s">
        <v>48</v>
      </c>
      <c r="V70" s="11">
        <v>9</v>
      </c>
      <c r="W70" s="8" t="s">
        <v>47</v>
      </c>
      <c r="X70" s="9">
        <v>7</v>
      </c>
      <c r="Y70" s="10" t="s">
        <v>48</v>
      </c>
      <c r="Z70" s="11">
        <v>3</v>
      </c>
      <c r="AB70" s="8" t="s">
        <v>47</v>
      </c>
      <c r="AC70" s="9">
        <v>24</v>
      </c>
      <c r="AD70" s="10" t="s">
        <v>48</v>
      </c>
      <c r="AE70" s="11">
        <v>10</v>
      </c>
      <c r="AF70" s="8" t="s">
        <v>47</v>
      </c>
      <c r="AG70" s="9">
        <v>6</v>
      </c>
      <c r="AH70" s="10" t="s">
        <v>48</v>
      </c>
      <c r="AI70" s="11">
        <v>0</v>
      </c>
    </row>
    <row r="71" spans="1:35" x14ac:dyDescent="0.15">
      <c r="A71" s="12" t="s">
        <v>49</v>
      </c>
      <c r="B71" s="13">
        <v>3</v>
      </c>
      <c r="C71" s="14" t="s">
        <v>50</v>
      </c>
      <c r="D71" s="15">
        <v>10</v>
      </c>
      <c r="E71" s="12" t="s">
        <v>49</v>
      </c>
      <c r="F71" s="13">
        <v>16</v>
      </c>
      <c r="G71" s="14" t="s">
        <v>50</v>
      </c>
      <c r="H71" s="15">
        <v>14</v>
      </c>
      <c r="J71" s="12" t="s">
        <v>49</v>
      </c>
      <c r="K71" s="13">
        <v>13</v>
      </c>
      <c r="L71" s="14" t="s">
        <v>50</v>
      </c>
      <c r="M71" s="15">
        <v>21</v>
      </c>
      <c r="N71" s="12" t="s">
        <v>49</v>
      </c>
      <c r="O71" s="13">
        <v>6</v>
      </c>
      <c r="P71" s="14" t="s">
        <v>50</v>
      </c>
      <c r="Q71" s="15">
        <v>17</v>
      </c>
      <c r="S71" s="12" t="s">
        <v>49</v>
      </c>
      <c r="T71" s="13">
        <v>17</v>
      </c>
      <c r="U71" s="14" t="s">
        <v>50</v>
      </c>
      <c r="V71" s="15">
        <v>24</v>
      </c>
      <c r="W71" s="12" t="s">
        <v>49</v>
      </c>
      <c r="X71" s="13">
        <v>0</v>
      </c>
      <c r="Y71" s="14" t="s">
        <v>50</v>
      </c>
      <c r="Z71" s="15">
        <v>7</v>
      </c>
      <c r="AB71" s="12" t="s">
        <v>49</v>
      </c>
      <c r="AC71" s="13">
        <v>14</v>
      </c>
      <c r="AD71" s="14" t="s">
        <v>50</v>
      </c>
      <c r="AE71" s="15">
        <v>21</v>
      </c>
      <c r="AF71" s="12" t="s">
        <v>49</v>
      </c>
      <c r="AG71" s="13">
        <v>0</v>
      </c>
      <c r="AH71" s="14" t="s">
        <v>50</v>
      </c>
      <c r="AI71" s="15">
        <v>3</v>
      </c>
    </row>
    <row r="72" spans="1:35" x14ac:dyDescent="0.15">
      <c r="A72" s="16">
        <f>SUM(B54:B71)+SUM(D54:D71)</f>
        <v>327</v>
      </c>
      <c r="B72" s="16"/>
      <c r="C72" s="16"/>
      <c r="D72" s="17"/>
      <c r="E72" s="16">
        <f>SUM(F54:F71)+SUM(H54:H71)</f>
        <v>490</v>
      </c>
      <c r="F72" s="17"/>
      <c r="G72" s="16"/>
      <c r="H72" s="16"/>
      <c r="J72" s="16">
        <f>SUM(K54:K71)+SUM(M54:M71)</f>
        <v>442</v>
      </c>
      <c r="K72" s="16"/>
      <c r="L72" s="16"/>
      <c r="M72" s="17"/>
      <c r="N72" s="16">
        <f>SUM(O54:O71)+SUM(Q54:Q71)</f>
        <v>389</v>
      </c>
      <c r="O72" s="17"/>
      <c r="P72" s="16"/>
      <c r="Q72" s="16"/>
      <c r="S72" s="16">
        <f>SUM(T54:T71)+SUM(V54:V71)</f>
        <v>524</v>
      </c>
      <c r="T72" s="16"/>
      <c r="U72" s="16"/>
      <c r="V72" s="17"/>
      <c r="W72" s="16">
        <f>SUM(X54:X71)+SUM(Z54:Z71)</f>
        <v>261</v>
      </c>
      <c r="X72" s="17"/>
      <c r="Y72" s="16"/>
      <c r="Z72" s="16"/>
      <c r="AB72" s="16">
        <f>SUM(AC54:AC71)+SUM(AE54:AE71)</f>
        <v>579</v>
      </c>
      <c r="AC72" s="16"/>
      <c r="AD72" s="16"/>
      <c r="AE72" s="17"/>
      <c r="AF72" s="16">
        <f>SUM(AG54:AG71)+SUM(AI54:AI71)</f>
        <v>236</v>
      </c>
      <c r="AG72" s="17"/>
      <c r="AH72" s="16"/>
      <c r="AI72" s="16"/>
    </row>
    <row r="73" spans="1:35" x14ac:dyDescent="0.15">
      <c r="A73" s="306" t="s">
        <v>74</v>
      </c>
      <c r="B73" s="307"/>
      <c r="C73" s="307"/>
      <c r="D73" s="307"/>
      <c r="E73" s="307"/>
      <c r="F73" s="307"/>
      <c r="G73" s="307"/>
      <c r="H73" s="308"/>
      <c r="J73" s="300" t="s">
        <v>76</v>
      </c>
      <c r="K73" s="301"/>
      <c r="L73" s="301"/>
      <c r="M73" s="301"/>
      <c r="N73" s="301"/>
      <c r="O73" s="301"/>
      <c r="P73" s="301"/>
      <c r="Q73" s="302"/>
      <c r="S73" s="303" t="s">
        <v>73</v>
      </c>
      <c r="T73" s="304"/>
      <c r="U73" s="304"/>
      <c r="V73" s="304"/>
      <c r="W73" s="304"/>
      <c r="X73" s="304"/>
      <c r="Y73" s="304"/>
      <c r="Z73" s="305"/>
      <c r="AB73" s="297" t="s">
        <v>75</v>
      </c>
      <c r="AC73" s="298"/>
      <c r="AD73" s="298"/>
      <c r="AE73" s="298"/>
      <c r="AF73" s="298"/>
      <c r="AG73" s="298"/>
      <c r="AH73" s="298"/>
      <c r="AI73" s="299"/>
    </row>
    <row r="74" spans="1:35" x14ac:dyDescent="0.15">
      <c r="A74" s="296" t="s">
        <v>78</v>
      </c>
      <c r="B74" s="285"/>
      <c r="C74" s="285"/>
      <c r="D74" s="285"/>
      <c r="E74" s="285"/>
      <c r="F74" s="285"/>
      <c r="G74" s="285"/>
      <c r="H74" s="295"/>
      <c r="J74" s="310" t="s">
        <v>80</v>
      </c>
      <c r="K74" s="273"/>
      <c r="L74" s="273"/>
      <c r="M74" s="273"/>
      <c r="N74" s="273"/>
      <c r="O74" s="273"/>
      <c r="P74" s="273"/>
      <c r="Q74" s="291"/>
      <c r="S74" s="311" t="s">
        <v>77</v>
      </c>
      <c r="T74" s="279"/>
      <c r="U74" s="279"/>
      <c r="V74" s="279"/>
      <c r="W74" s="279"/>
      <c r="X74" s="279"/>
      <c r="Y74" s="279"/>
      <c r="Z74" s="293"/>
      <c r="AB74" s="309" t="s">
        <v>79</v>
      </c>
      <c r="AC74" s="267"/>
      <c r="AD74" s="267"/>
      <c r="AE74" s="267"/>
      <c r="AF74" s="267"/>
      <c r="AG74" s="267"/>
      <c r="AH74" s="267"/>
      <c r="AI74" s="289"/>
    </row>
    <row r="75" spans="1:35" x14ac:dyDescent="0.15">
      <c r="A75" s="294" t="s">
        <v>70</v>
      </c>
      <c r="B75" s="285"/>
      <c r="C75" s="285"/>
      <c r="D75" s="285"/>
      <c r="E75" s="285"/>
      <c r="F75" s="285"/>
      <c r="G75" s="285"/>
      <c r="H75" s="295"/>
      <c r="J75" s="290" t="s">
        <v>8</v>
      </c>
      <c r="K75" s="273"/>
      <c r="L75" s="273"/>
      <c r="M75" s="273"/>
      <c r="N75" s="273"/>
      <c r="O75" s="273"/>
      <c r="P75" s="273"/>
      <c r="Q75" s="291"/>
      <c r="S75" s="292" t="s">
        <v>9</v>
      </c>
      <c r="T75" s="279"/>
      <c r="U75" s="279"/>
      <c r="V75" s="279"/>
      <c r="W75" s="279"/>
      <c r="X75" s="279"/>
      <c r="Y75" s="279"/>
      <c r="Z75" s="293"/>
      <c r="AB75" s="288" t="s">
        <v>60</v>
      </c>
      <c r="AC75" s="267"/>
      <c r="AD75" s="267"/>
      <c r="AE75" s="267"/>
      <c r="AF75" s="267"/>
      <c r="AG75" s="267"/>
      <c r="AH75" s="267"/>
      <c r="AI75" s="289"/>
    </row>
    <row r="76" spans="1:35" x14ac:dyDescent="0.15">
      <c r="A76" s="282" t="s">
        <v>82</v>
      </c>
      <c r="B76" s="283"/>
      <c r="C76" s="283"/>
      <c r="D76" s="284"/>
      <c r="E76" s="285" t="s">
        <v>202</v>
      </c>
      <c r="F76" s="286"/>
      <c r="G76" s="286"/>
      <c r="H76" s="287"/>
      <c r="J76" s="270" t="s">
        <v>82</v>
      </c>
      <c r="K76" s="271"/>
      <c r="L76" s="271"/>
      <c r="M76" s="272"/>
      <c r="N76" s="273" t="s">
        <v>202</v>
      </c>
      <c r="O76" s="274"/>
      <c r="P76" s="274"/>
      <c r="Q76" s="275"/>
      <c r="S76" s="276" t="s">
        <v>82</v>
      </c>
      <c r="T76" s="277"/>
      <c r="U76" s="277"/>
      <c r="V76" s="278"/>
      <c r="W76" s="279" t="s">
        <v>202</v>
      </c>
      <c r="X76" s="280"/>
      <c r="Y76" s="280"/>
      <c r="Z76" s="281"/>
      <c r="AB76" s="264" t="s">
        <v>82</v>
      </c>
      <c r="AC76" s="265"/>
      <c r="AD76" s="265"/>
      <c r="AE76" s="266"/>
      <c r="AF76" s="267" t="s">
        <v>202</v>
      </c>
      <c r="AG76" s="268"/>
      <c r="AH76" s="268"/>
      <c r="AI76" s="269"/>
    </row>
    <row r="77" spans="1:35" x14ac:dyDescent="0.15">
      <c r="A77" s="1"/>
      <c r="B77" s="2" t="s">
        <v>13</v>
      </c>
      <c r="C77" s="2"/>
      <c r="D77" s="85" t="s">
        <v>157</v>
      </c>
      <c r="E77" s="85"/>
      <c r="F77" s="2" t="s">
        <v>14</v>
      </c>
      <c r="G77" s="2"/>
      <c r="H77" s="3"/>
      <c r="J77" s="1"/>
      <c r="K77" s="2" t="s">
        <v>13</v>
      </c>
      <c r="L77" s="2"/>
      <c r="M77" s="85" t="s">
        <v>157</v>
      </c>
      <c r="N77" s="85"/>
      <c r="O77" s="2" t="s">
        <v>14</v>
      </c>
      <c r="P77" s="2"/>
      <c r="Q77" s="3"/>
      <c r="S77" s="1"/>
      <c r="T77" s="2" t="s">
        <v>13</v>
      </c>
      <c r="U77" s="2"/>
      <c r="V77" s="85" t="s">
        <v>157</v>
      </c>
      <c r="W77" s="85"/>
      <c r="X77" s="2" t="s">
        <v>14</v>
      </c>
      <c r="Y77" s="2"/>
      <c r="Z77" s="3"/>
      <c r="AB77" s="1"/>
      <c r="AC77" s="2" t="s">
        <v>13</v>
      </c>
      <c r="AD77" s="2"/>
      <c r="AE77" s="85" t="s">
        <v>157</v>
      </c>
      <c r="AF77" s="85"/>
      <c r="AG77" s="2" t="s">
        <v>14</v>
      </c>
      <c r="AH77" s="2"/>
      <c r="AI77" s="3"/>
    </row>
    <row r="78" spans="1:35" x14ac:dyDescent="0.15">
      <c r="A78" s="4" t="s">
        <v>15</v>
      </c>
      <c r="B78" s="5">
        <v>7</v>
      </c>
      <c r="C78" s="6" t="s">
        <v>16</v>
      </c>
      <c r="D78" s="7">
        <v>13</v>
      </c>
      <c r="E78" s="18" t="s">
        <v>15</v>
      </c>
      <c r="F78" s="5">
        <v>21</v>
      </c>
      <c r="G78" s="19" t="s">
        <v>16</v>
      </c>
      <c r="H78" s="7">
        <v>24</v>
      </c>
      <c r="J78" s="4" t="s">
        <v>15</v>
      </c>
      <c r="K78" s="5">
        <v>14</v>
      </c>
      <c r="L78" s="6" t="s">
        <v>16</v>
      </c>
      <c r="M78" s="7">
        <v>7</v>
      </c>
      <c r="N78" s="4" t="s">
        <v>15</v>
      </c>
      <c r="O78" s="5">
        <v>16</v>
      </c>
      <c r="P78" s="6" t="s">
        <v>16</v>
      </c>
      <c r="Q78" s="7">
        <v>12</v>
      </c>
      <c r="S78" s="4" t="s">
        <v>15</v>
      </c>
      <c r="T78" s="5">
        <v>13</v>
      </c>
      <c r="U78" s="6" t="s">
        <v>16</v>
      </c>
      <c r="V78" s="7">
        <v>13</v>
      </c>
      <c r="W78" s="4" t="s">
        <v>15</v>
      </c>
      <c r="X78" s="5">
        <v>10</v>
      </c>
      <c r="Y78" s="6" t="s">
        <v>16</v>
      </c>
      <c r="Z78" s="7">
        <v>13</v>
      </c>
      <c r="AB78" s="4" t="s">
        <v>15</v>
      </c>
      <c r="AC78" s="5">
        <v>7</v>
      </c>
      <c r="AD78" s="6" t="s">
        <v>16</v>
      </c>
      <c r="AE78" s="7">
        <v>17</v>
      </c>
      <c r="AF78" s="4" t="s">
        <v>15</v>
      </c>
      <c r="AG78" s="5">
        <v>6</v>
      </c>
      <c r="AH78" s="6" t="s">
        <v>16</v>
      </c>
      <c r="AI78" s="7">
        <v>7</v>
      </c>
    </row>
    <row r="79" spans="1:35" x14ac:dyDescent="0.15">
      <c r="A79" s="8" t="s">
        <v>17</v>
      </c>
      <c r="B79" s="9">
        <v>13</v>
      </c>
      <c r="C79" s="10" t="s">
        <v>18</v>
      </c>
      <c r="D79" s="11">
        <v>14</v>
      </c>
      <c r="E79" s="20" t="s">
        <v>17</v>
      </c>
      <c r="F79" s="9">
        <v>28</v>
      </c>
      <c r="G79" s="21" t="s">
        <v>18</v>
      </c>
      <c r="H79" s="11">
        <v>16</v>
      </c>
      <c r="J79" s="8" t="s">
        <v>17</v>
      </c>
      <c r="K79" s="9">
        <v>10</v>
      </c>
      <c r="L79" s="10" t="s">
        <v>18</v>
      </c>
      <c r="M79" s="11">
        <v>7</v>
      </c>
      <c r="N79" s="8" t="s">
        <v>17</v>
      </c>
      <c r="O79" s="9">
        <v>7</v>
      </c>
      <c r="P79" s="10" t="s">
        <v>18</v>
      </c>
      <c r="Q79" s="11">
        <v>21</v>
      </c>
      <c r="S79" s="8" t="s">
        <v>17</v>
      </c>
      <c r="T79" s="9">
        <v>14</v>
      </c>
      <c r="U79" s="10" t="s">
        <v>18</v>
      </c>
      <c r="V79" s="11">
        <v>7</v>
      </c>
      <c r="W79" s="8" t="s">
        <v>17</v>
      </c>
      <c r="X79" s="9">
        <v>13</v>
      </c>
      <c r="Y79" s="10" t="s">
        <v>18</v>
      </c>
      <c r="Z79" s="11">
        <v>14</v>
      </c>
      <c r="AB79" s="8" t="s">
        <v>17</v>
      </c>
      <c r="AC79" s="9">
        <v>17</v>
      </c>
      <c r="AD79" s="10" t="s">
        <v>18</v>
      </c>
      <c r="AE79" s="11">
        <v>21</v>
      </c>
      <c r="AF79" s="8" t="s">
        <v>17</v>
      </c>
      <c r="AG79" s="9">
        <v>10</v>
      </c>
      <c r="AH79" s="10" t="s">
        <v>18</v>
      </c>
      <c r="AI79" s="11">
        <v>7</v>
      </c>
    </row>
    <row r="80" spans="1:35" x14ac:dyDescent="0.15">
      <c r="A80" s="8" t="s">
        <v>19</v>
      </c>
      <c r="B80" s="9">
        <v>10</v>
      </c>
      <c r="C80" s="10" t="s">
        <v>20</v>
      </c>
      <c r="D80" s="11">
        <v>6</v>
      </c>
      <c r="E80" s="20" t="s">
        <v>19</v>
      </c>
      <c r="F80" s="9">
        <v>23</v>
      </c>
      <c r="G80" s="21" t="s">
        <v>20</v>
      </c>
      <c r="H80" s="11">
        <v>31</v>
      </c>
      <c r="J80" s="8" t="s">
        <v>19</v>
      </c>
      <c r="K80" s="9">
        <v>0</v>
      </c>
      <c r="L80" s="10" t="s">
        <v>20</v>
      </c>
      <c r="M80" s="11">
        <v>14</v>
      </c>
      <c r="N80" s="8" t="s">
        <v>19</v>
      </c>
      <c r="O80" s="9">
        <v>17</v>
      </c>
      <c r="P80" s="10" t="s">
        <v>20</v>
      </c>
      <c r="Q80" s="11">
        <v>17</v>
      </c>
      <c r="S80" s="8" t="s">
        <v>19</v>
      </c>
      <c r="T80" s="9">
        <v>10</v>
      </c>
      <c r="U80" s="10" t="s">
        <v>20</v>
      </c>
      <c r="V80" s="11">
        <v>9</v>
      </c>
      <c r="W80" s="8" t="s">
        <v>19</v>
      </c>
      <c r="X80" s="9">
        <v>17</v>
      </c>
      <c r="Y80" s="10" t="s">
        <v>20</v>
      </c>
      <c r="Z80" s="11">
        <v>7</v>
      </c>
      <c r="AB80" s="8" t="s">
        <v>19</v>
      </c>
      <c r="AC80" s="9">
        <v>14</v>
      </c>
      <c r="AD80" s="10" t="s">
        <v>20</v>
      </c>
      <c r="AE80" s="11">
        <v>16</v>
      </c>
      <c r="AF80" s="8" t="s">
        <v>19</v>
      </c>
      <c r="AG80" s="9">
        <v>7</v>
      </c>
      <c r="AH80" s="10" t="s">
        <v>20</v>
      </c>
      <c r="AI80" s="11">
        <v>14</v>
      </c>
    </row>
    <row r="81" spans="1:35" x14ac:dyDescent="0.15">
      <c r="A81" s="8" t="s">
        <v>21</v>
      </c>
      <c r="B81" s="9">
        <v>7</v>
      </c>
      <c r="C81" s="10" t="s">
        <v>22</v>
      </c>
      <c r="D81" s="11">
        <v>10</v>
      </c>
      <c r="E81" s="20" t="s">
        <v>21</v>
      </c>
      <c r="F81" s="9">
        <v>17</v>
      </c>
      <c r="G81" s="21" t="s">
        <v>22</v>
      </c>
      <c r="H81" s="11">
        <v>28</v>
      </c>
      <c r="J81" s="8" t="s">
        <v>21</v>
      </c>
      <c r="K81" s="9">
        <v>13</v>
      </c>
      <c r="L81" s="10" t="s">
        <v>22</v>
      </c>
      <c r="M81" s="11">
        <v>7</v>
      </c>
      <c r="N81" s="8" t="s">
        <v>21</v>
      </c>
      <c r="O81" s="9">
        <v>10</v>
      </c>
      <c r="P81" s="10" t="s">
        <v>22</v>
      </c>
      <c r="Q81" s="11">
        <v>13</v>
      </c>
      <c r="S81" s="8" t="s">
        <v>21</v>
      </c>
      <c r="T81" s="9">
        <v>3</v>
      </c>
      <c r="U81" s="10" t="s">
        <v>22</v>
      </c>
      <c r="V81" s="11">
        <v>14</v>
      </c>
      <c r="W81" s="8" t="s">
        <v>21</v>
      </c>
      <c r="X81" s="9">
        <v>14</v>
      </c>
      <c r="Y81" s="10" t="s">
        <v>22</v>
      </c>
      <c r="Z81" s="11">
        <v>10</v>
      </c>
      <c r="AB81" s="8" t="s">
        <v>21</v>
      </c>
      <c r="AC81" s="9">
        <v>10</v>
      </c>
      <c r="AD81" s="10" t="s">
        <v>22</v>
      </c>
      <c r="AE81" s="11">
        <v>16</v>
      </c>
      <c r="AF81" s="8" t="s">
        <v>21</v>
      </c>
      <c r="AG81" s="9">
        <v>10</v>
      </c>
      <c r="AH81" s="10" t="s">
        <v>22</v>
      </c>
      <c r="AI81" s="11">
        <v>7</v>
      </c>
    </row>
    <row r="82" spans="1:35" x14ac:dyDescent="0.15">
      <c r="A82" s="8" t="s">
        <v>23</v>
      </c>
      <c r="B82" s="9">
        <v>14</v>
      </c>
      <c r="C82" s="10" t="s">
        <v>24</v>
      </c>
      <c r="D82" s="11">
        <v>7</v>
      </c>
      <c r="E82" s="20" t="s">
        <v>23</v>
      </c>
      <c r="F82" s="9">
        <v>21</v>
      </c>
      <c r="G82" s="21" t="s">
        <v>24</v>
      </c>
      <c r="H82" s="11">
        <v>21</v>
      </c>
      <c r="J82" s="8" t="s">
        <v>23</v>
      </c>
      <c r="K82" s="9">
        <v>7</v>
      </c>
      <c r="L82" s="10" t="s">
        <v>24</v>
      </c>
      <c r="M82" s="11">
        <v>13</v>
      </c>
      <c r="N82" s="8" t="s">
        <v>23</v>
      </c>
      <c r="O82" s="9">
        <v>16</v>
      </c>
      <c r="P82" s="10" t="s">
        <v>24</v>
      </c>
      <c r="Q82" s="11">
        <v>14</v>
      </c>
      <c r="S82" s="8" t="s">
        <v>23</v>
      </c>
      <c r="T82" s="9">
        <v>17</v>
      </c>
      <c r="U82" s="10" t="s">
        <v>24</v>
      </c>
      <c r="V82" s="11">
        <v>3</v>
      </c>
      <c r="W82" s="8" t="s">
        <v>23</v>
      </c>
      <c r="X82" s="9">
        <v>6</v>
      </c>
      <c r="Y82" s="10" t="s">
        <v>24</v>
      </c>
      <c r="Z82" s="11">
        <v>14</v>
      </c>
      <c r="AB82" s="8" t="s">
        <v>23</v>
      </c>
      <c r="AC82" s="9">
        <v>21</v>
      </c>
      <c r="AD82" s="10" t="s">
        <v>24</v>
      </c>
      <c r="AE82" s="11">
        <v>17</v>
      </c>
      <c r="AF82" s="8" t="s">
        <v>23</v>
      </c>
      <c r="AG82" s="9">
        <v>0</v>
      </c>
      <c r="AH82" s="10" t="s">
        <v>24</v>
      </c>
      <c r="AI82" s="11">
        <v>13</v>
      </c>
    </row>
    <row r="83" spans="1:35" x14ac:dyDescent="0.15">
      <c r="A83" s="8" t="s">
        <v>25</v>
      </c>
      <c r="B83" s="9">
        <v>9</v>
      </c>
      <c r="C83" s="10" t="s">
        <v>26</v>
      </c>
      <c r="D83" s="11">
        <v>10</v>
      </c>
      <c r="E83" s="20" t="s">
        <v>25</v>
      </c>
      <c r="F83" s="9">
        <v>24</v>
      </c>
      <c r="G83" s="21" t="s">
        <v>26</v>
      </c>
      <c r="H83" s="11">
        <v>17</v>
      </c>
      <c r="J83" s="8" t="s">
        <v>25</v>
      </c>
      <c r="K83" s="9">
        <v>14</v>
      </c>
      <c r="L83" s="10" t="s">
        <v>26</v>
      </c>
      <c r="M83" s="11">
        <v>14</v>
      </c>
      <c r="N83" s="8" t="s">
        <v>25</v>
      </c>
      <c r="O83" s="9">
        <v>14</v>
      </c>
      <c r="P83" s="10" t="s">
        <v>26</v>
      </c>
      <c r="Q83" s="11">
        <v>17</v>
      </c>
      <c r="S83" s="8" t="s">
        <v>25</v>
      </c>
      <c r="T83" s="9">
        <v>7</v>
      </c>
      <c r="U83" s="10" t="s">
        <v>26</v>
      </c>
      <c r="V83" s="11">
        <v>10</v>
      </c>
      <c r="W83" s="8" t="s">
        <v>25</v>
      </c>
      <c r="X83" s="9">
        <v>14</v>
      </c>
      <c r="Y83" s="10" t="s">
        <v>26</v>
      </c>
      <c r="Z83" s="11">
        <v>28</v>
      </c>
      <c r="AB83" s="8" t="s">
        <v>25</v>
      </c>
      <c r="AC83" s="9">
        <v>17</v>
      </c>
      <c r="AD83" s="10" t="s">
        <v>26</v>
      </c>
      <c r="AE83" s="11">
        <v>14</v>
      </c>
      <c r="AF83" s="8" t="s">
        <v>25</v>
      </c>
      <c r="AG83" s="9">
        <v>14</v>
      </c>
      <c r="AH83" s="10" t="s">
        <v>26</v>
      </c>
      <c r="AI83" s="11">
        <v>14</v>
      </c>
    </row>
    <row r="84" spans="1:35" x14ac:dyDescent="0.15">
      <c r="A84" s="8" t="s">
        <v>27</v>
      </c>
      <c r="B84" s="9">
        <v>10</v>
      </c>
      <c r="C84" s="10" t="s">
        <v>28</v>
      </c>
      <c r="D84" s="11">
        <v>13</v>
      </c>
      <c r="E84" s="20" t="s">
        <v>27</v>
      </c>
      <c r="F84" s="9">
        <v>28</v>
      </c>
      <c r="G84" s="21" t="s">
        <v>28</v>
      </c>
      <c r="H84" s="11">
        <v>21</v>
      </c>
      <c r="J84" s="8" t="s">
        <v>27</v>
      </c>
      <c r="K84" s="9">
        <v>7</v>
      </c>
      <c r="L84" s="10" t="s">
        <v>28</v>
      </c>
      <c r="M84" s="11">
        <v>9</v>
      </c>
      <c r="N84" s="8" t="s">
        <v>27</v>
      </c>
      <c r="O84" s="9">
        <v>21</v>
      </c>
      <c r="P84" s="10" t="s">
        <v>28</v>
      </c>
      <c r="Q84" s="11">
        <v>7</v>
      </c>
      <c r="S84" s="8" t="s">
        <v>27</v>
      </c>
      <c r="T84" s="9">
        <v>14</v>
      </c>
      <c r="U84" s="10" t="s">
        <v>28</v>
      </c>
      <c r="V84" s="11">
        <v>14</v>
      </c>
      <c r="W84" s="8" t="s">
        <v>27</v>
      </c>
      <c r="X84" s="9">
        <v>21</v>
      </c>
      <c r="Y84" s="10" t="s">
        <v>28</v>
      </c>
      <c r="Z84" s="11">
        <v>7</v>
      </c>
      <c r="AB84" s="8" t="s">
        <v>27</v>
      </c>
      <c r="AC84" s="9">
        <v>7</v>
      </c>
      <c r="AD84" s="10" t="s">
        <v>28</v>
      </c>
      <c r="AE84" s="11">
        <v>14</v>
      </c>
      <c r="AF84" s="8" t="s">
        <v>27</v>
      </c>
      <c r="AG84" s="9">
        <v>6</v>
      </c>
      <c r="AH84" s="10" t="s">
        <v>28</v>
      </c>
      <c r="AI84" s="11">
        <v>0</v>
      </c>
    </row>
    <row r="85" spans="1:35" x14ac:dyDescent="0.15">
      <c r="A85" s="8" t="s">
        <v>29</v>
      </c>
      <c r="B85" s="9">
        <v>21</v>
      </c>
      <c r="C85" s="10" t="s">
        <v>30</v>
      </c>
      <c r="D85" s="11">
        <v>16</v>
      </c>
      <c r="E85" s="20" t="s">
        <v>29</v>
      </c>
      <c r="F85" s="9">
        <v>16</v>
      </c>
      <c r="G85" s="21" t="s">
        <v>30</v>
      </c>
      <c r="H85" s="11">
        <v>34</v>
      </c>
      <c r="J85" s="8" t="s">
        <v>29</v>
      </c>
      <c r="K85" s="9">
        <v>13</v>
      </c>
      <c r="L85" s="10" t="s">
        <v>30</v>
      </c>
      <c r="M85" s="11">
        <v>7</v>
      </c>
      <c r="N85" s="8" t="s">
        <v>29</v>
      </c>
      <c r="O85" s="9">
        <v>10</v>
      </c>
      <c r="P85" s="10" t="s">
        <v>30</v>
      </c>
      <c r="Q85" s="11">
        <v>13</v>
      </c>
      <c r="S85" s="8" t="s">
        <v>29</v>
      </c>
      <c r="T85" s="9">
        <v>0</v>
      </c>
      <c r="U85" s="10" t="s">
        <v>30</v>
      </c>
      <c r="V85" s="11">
        <v>13</v>
      </c>
      <c r="W85" s="8" t="s">
        <v>29</v>
      </c>
      <c r="X85" s="9">
        <v>10</v>
      </c>
      <c r="Y85" s="10" t="s">
        <v>30</v>
      </c>
      <c r="Z85" s="11">
        <v>14</v>
      </c>
      <c r="AB85" s="8" t="s">
        <v>29</v>
      </c>
      <c r="AC85" s="9">
        <v>21</v>
      </c>
      <c r="AD85" s="10" t="s">
        <v>30</v>
      </c>
      <c r="AE85" s="11">
        <v>21</v>
      </c>
      <c r="AF85" s="8" t="s">
        <v>29</v>
      </c>
      <c r="AG85" s="9">
        <v>17</v>
      </c>
      <c r="AH85" s="10" t="s">
        <v>30</v>
      </c>
      <c r="AI85" s="11">
        <v>7</v>
      </c>
    </row>
    <row r="86" spans="1:35" x14ac:dyDescent="0.15">
      <c r="A86" s="8" t="s">
        <v>31</v>
      </c>
      <c r="B86" s="9">
        <v>7</v>
      </c>
      <c r="C86" s="10" t="s">
        <v>32</v>
      </c>
      <c r="D86" s="11">
        <v>13</v>
      </c>
      <c r="E86" s="20" t="s">
        <v>31</v>
      </c>
      <c r="F86" s="9">
        <v>28</v>
      </c>
      <c r="G86" s="21" t="s">
        <v>32</v>
      </c>
      <c r="H86" s="11">
        <v>16</v>
      </c>
      <c r="J86" s="8" t="s">
        <v>31</v>
      </c>
      <c r="K86" s="9">
        <v>7</v>
      </c>
      <c r="L86" s="10" t="s">
        <v>32</v>
      </c>
      <c r="M86" s="11">
        <v>10</v>
      </c>
      <c r="N86" s="8" t="s">
        <v>31</v>
      </c>
      <c r="O86" s="9">
        <v>28</v>
      </c>
      <c r="P86" s="10" t="s">
        <v>32</v>
      </c>
      <c r="Q86" s="11">
        <v>21</v>
      </c>
      <c r="S86" s="8" t="s">
        <v>31</v>
      </c>
      <c r="T86" s="9">
        <v>7</v>
      </c>
      <c r="U86" s="10" t="s">
        <v>32</v>
      </c>
      <c r="V86" s="11">
        <v>7</v>
      </c>
      <c r="W86" s="8" t="s">
        <v>31</v>
      </c>
      <c r="X86" s="9">
        <v>13</v>
      </c>
      <c r="Y86" s="10" t="s">
        <v>32</v>
      </c>
      <c r="Z86" s="11">
        <v>21</v>
      </c>
      <c r="AB86" s="8" t="s">
        <v>31</v>
      </c>
      <c r="AC86" s="9">
        <v>14</v>
      </c>
      <c r="AD86" s="10" t="s">
        <v>32</v>
      </c>
      <c r="AE86" s="11">
        <v>13</v>
      </c>
      <c r="AF86" s="8" t="s">
        <v>31</v>
      </c>
      <c r="AG86" s="9">
        <v>14</v>
      </c>
      <c r="AH86" s="10" t="s">
        <v>32</v>
      </c>
      <c r="AI86" s="11">
        <v>13</v>
      </c>
    </row>
    <row r="87" spans="1:35" x14ac:dyDescent="0.15">
      <c r="A87" s="8" t="s">
        <v>33</v>
      </c>
      <c r="B87" s="9">
        <v>14</v>
      </c>
      <c r="C87" s="10" t="s">
        <v>34</v>
      </c>
      <c r="D87" s="11">
        <v>7</v>
      </c>
      <c r="E87" s="20" t="s">
        <v>33</v>
      </c>
      <c r="F87" s="9">
        <v>14</v>
      </c>
      <c r="G87" s="21" t="s">
        <v>34</v>
      </c>
      <c r="H87" s="11">
        <v>14</v>
      </c>
      <c r="J87" s="8" t="s">
        <v>33</v>
      </c>
      <c r="K87" s="9">
        <v>10</v>
      </c>
      <c r="L87" s="10" t="s">
        <v>34</v>
      </c>
      <c r="M87" s="11">
        <v>7</v>
      </c>
      <c r="N87" s="8" t="s">
        <v>33</v>
      </c>
      <c r="O87" s="9">
        <v>7</v>
      </c>
      <c r="P87" s="10" t="s">
        <v>34</v>
      </c>
      <c r="Q87" s="11">
        <v>10</v>
      </c>
      <c r="S87" s="8" t="s">
        <v>33</v>
      </c>
      <c r="T87" s="9">
        <v>10</v>
      </c>
      <c r="U87" s="10" t="s">
        <v>34</v>
      </c>
      <c r="V87" s="11">
        <v>14</v>
      </c>
      <c r="W87" s="8" t="s">
        <v>33</v>
      </c>
      <c r="X87" s="9">
        <v>7</v>
      </c>
      <c r="Y87" s="10" t="s">
        <v>34</v>
      </c>
      <c r="Z87" s="11">
        <v>13</v>
      </c>
      <c r="AB87" s="8" t="s">
        <v>33</v>
      </c>
      <c r="AC87" s="9">
        <v>24</v>
      </c>
      <c r="AD87" s="10" t="s">
        <v>34</v>
      </c>
      <c r="AE87" s="11">
        <v>31</v>
      </c>
      <c r="AF87" s="8" t="s">
        <v>33</v>
      </c>
      <c r="AG87" s="9">
        <v>10</v>
      </c>
      <c r="AH87" s="10" t="s">
        <v>34</v>
      </c>
      <c r="AI87" s="11">
        <v>0</v>
      </c>
    </row>
    <row r="88" spans="1:35" x14ac:dyDescent="0.15">
      <c r="A88" s="8" t="s">
        <v>35</v>
      </c>
      <c r="B88" s="9">
        <v>13</v>
      </c>
      <c r="C88" s="10" t="s">
        <v>36</v>
      </c>
      <c r="D88" s="11">
        <v>17</v>
      </c>
      <c r="E88" s="20" t="s">
        <v>35</v>
      </c>
      <c r="F88" s="9">
        <v>24</v>
      </c>
      <c r="G88" s="21" t="s">
        <v>36</v>
      </c>
      <c r="H88" s="11">
        <v>14</v>
      </c>
      <c r="J88" s="8" t="s">
        <v>35</v>
      </c>
      <c r="K88" s="9">
        <v>0</v>
      </c>
      <c r="L88" s="10" t="s">
        <v>36</v>
      </c>
      <c r="M88" s="11">
        <v>3</v>
      </c>
      <c r="N88" s="8" t="s">
        <v>35</v>
      </c>
      <c r="O88" s="9">
        <v>21</v>
      </c>
      <c r="P88" s="10" t="s">
        <v>36</v>
      </c>
      <c r="Q88" s="11">
        <v>14</v>
      </c>
      <c r="S88" s="8" t="s">
        <v>35</v>
      </c>
      <c r="T88" s="9">
        <v>21</v>
      </c>
      <c r="U88" s="10" t="s">
        <v>36</v>
      </c>
      <c r="V88" s="11">
        <v>10</v>
      </c>
      <c r="W88" s="8" t="s">
        <v>35</v>
      </c>
      <c r="X88" s="9">
        <v>14</v>
      </c>
      <c r="Y88" s="10" t="s">
        <v>36</v>
      </c>
      <c r="Z88" s="11">
        <v>16</v>
      </c>
      <c r="AB88" s="8" t="s">
        <v>35</v>
      </c>
      <c r="AC88" s="9">
        <v>17</v>
      </c>
      <c r="AD88" s="10" t="s">
        <v>36</v>
      </c>
      <c r="AE88" s="11">
        <v>14</v>
      </c>
      <c r="AF88" s="8" t="s">
        <v>35</v>
      </c>
      <c r="AG88" s="9">
        <v>7</v>
      </c>
      <c r="AH88" s="10" t="s">
        <v>36</v>
      </c>
      <c r="AI88" s="11">
        <v>7</v>
      </c>
    </row>
    <row r="89" spans="1:35" x14ac:dyDescent="0.15">
      <c r="A89" s="8" t="s">
        <v>37</v>
      </c>
      <c r="B89" s="9">
        <v>17</v>
      </c>
      <c r="C89" s="10" t="s">
        <v>38</v>
      </c>
      <c r="D89" s="11">
        <v>7</v>
      </c>
      <c r="E89" s="20" t="s">
        <v>37</v>
      </c>
      <c r="F89" s="9">
        <v>21</v>
      </c>
      <c r="G89" s="21" t="s">
        <v>38</v>
      </c>
      <c r="H89" s="11">
        <v>27</v>
      </c>
      <c r="J89" s="8" t="s">
        <v>37</v>
      </c>
      <c r="K89" s="9">
        <v>14</v>
      </c>
      <c r="L89" s="10" t="s">
        <v>38</v>
      </c>
      <c r="M89" s="11">
        <v>10</v>
      </c>
      <c r="N89" s="8" t="s">
        <v>37</v>
      </c>
      <c r="O89" s="9">
        <v>14</v>
      </c>
      <c r="P89" s="10" t="s">
        <v>38</v>
      </c>
      <c r="Q89" s="11">
        <v>7</v>
      </c>
      <c r="S89" s="8" t="s">
        <v>37</v>
      </c>
      <c r="T89" s="9">
        <v>14</v>
      </c>
      <c r="U89" s="10" t="s">
        <v>38</v>
      </c>
      <c r="V89" s="11">
        <v>7</v>
      </c>
      <c r="W89" s="8" t="s">
        <v>37</v>
      </c>
      <c r="X89" s="9">
        <v>10</v>
      </c>
      <c r="Y89" s="10" t="s">
        <v>38</v>
      </c>
      <c r="Z89" s="11">
        <v>7</v>
      </c>
      <c r="AB89" s="8" t="s">
        <v>37</v>
      </c>
      <c r="AC89" s="9">
        <v>7</v>
      </c>
      <c r="AD89" s="10" t="s">
        <v>38</v>
      </c>
      <c r="AE89" s="11">
        <v>14</v>
      </c>
      <c r="AF89" s="8" t="s">
        <v>37</v>
      </c>
      <c r="AG89" s="9">
        <v>14</v>
      </c>
      <c r="AH89" s="10" t="s">
        <v>38</v>
      </c>
      <c r="AI89" s="11">
        <v>10</v>
      </c>
    </row>
    <row r="90" spans="1:35" x14ac:dyDescent="0.15">
      <c r="A90" s="8" t="s">
        <v>39</v>
      </c>
      <c r="B90" s="9">
        <v>7</v>
      </c>
      <c r="C90" s="10" t="s">
        <v>40</v>
      </c>
      <c r="D90" s="11">
        <v>14</v>
      </c>
      <c r="E90" s="20" t="s">
        <v>39</v>
      </c>
      <c r="F90" s="9">
        <v>31</v>
      </c>
      <c r="G90" s="21" t="s">
        <v>40</v>
      </c>
      <c r="H90" s="11">
        <v>21</v>
      </c>
      <c r="J90" s="8" t="s">
        <v>39</v>
      </c>
      <c r="K90" s="9">
        <v>13</v>
      </c>
      <c r="L90" s="10" t="s">
        <v>40</v>
      </c>
      <c r="M90" s="11">
        <v>9</v>
      </c>
      <c r="N90" s="8" t="s">
        <v>39</v>
      </c>
      <c r="O90" s="9">
        <v>10</v>
      </c>
      <c r="P90" s="10" t="s">
        <v>40</v>
      </c>
      <c r="Q90" s="11">
        <v>14</v>
      </c>
      <c r="S90" s="8" t="s">
        <v>39</v>
      </c>
      <c r="T90" s="9">
        <v>7</v>
      </c>
      <c r="U90" s="10" t="s">
        <v>40</v>
      </c>
      <c r="V90" s="11">
        <v>10</v>
      </c>
      <c r="W90" s="8" t="s">
        <v>39</v>
      </c>
      <c r="X90" s="9">
        <v>7</v>
      </c>
      <c r="Y90" s="10" t="s">
        <v>40</v>
      </c>
      <c r="Z90" s="11">
        <v>13</v>
      </c>
      <c r="AB90" s="8" t="s">
        <v>39</v>
      </c>
      <c r="AC90" s="9">
        <v>9</v>
      </c>
      <c r="AD90" s="10" t="s">
        <v>40</v>
      </c>
      <c r="AE90" s="11">
        <v>7</v>
      </c>
      <c r="AF90" s="8" t="s">
        <v>39</v>
      </c>
      <c r="AG90" s="9">
        <v>3</v>
      </c>
      <c r="AH90" s="10" t="s">
        <v>40</v>
      </c>
      <c r="AI90" s="11">
        <v>9</v>
      </c>
    </row>
    <row r="91" spans="1:35" x14ac:dyDescent="0.15">
      <c r="A91" s="8" t="s">
        <v>41</v>
      </c>
      <c r="B91" s="9">
        <v>10</v>
      </c>
      <c r="C91" s="10" t="s">
        <v>42</v>
      </c>
      <c r="D91" s="11">
        <v>17</v>
      </c>
      <c r="E91" s="20" t="s">
        <v>41</v>
      </c>
      <c r="F91" s="9">
        <v>27</v>
      </c>
      <c r="G91" s="21" t="s">
        <v>42</v>
      </c>
      <c r="H91" s="11">
        <v>28</v>
      </c>
      <c r="J91" s="8" t="s">
        <v>41</v>
      </c>
      <c r="K91" s="9">
        <v>10</v>
      </c>
      <c r="L91" s="10" t="s">
        <v>42</v>
      </c>
      <c r="M91" s="11">
        <v>7</v>
      </c>
      <c r="N91" s="8" t="s">
        <v>41</v>
      </c>
      <c r="O91" s="9">
        <v>13</v>
      </c>
      <c r="P91" s="10" t="s">
        <v>42</v>
      </c>
      <c r="Q91" s="11">
        <v>21</v>
      </c>
      <c r="S91" s="8" t="s">
        <v>41</v>
      </c>
      <c r="T91" s="9">
        <v>10</v>
      </c>
      <c r="U91" s="10" t="s">
        <v>42</v>
      </c>
      <c r="V91" s="11">
        <v>16</v>
      </c>
      <c r="W91" s="8" t="s">
        <v>41</v>
      </c>
      <c r="X91" s="9">
        <v>21</v>
      </c>
      <c r="Y91" s="10" t="s">
        <v>42</v>
      </c>
      <c r="Z91" s="11">
        <v>6</v>
      </c>
      <c r="AB91" s="8" t="s">
        <v>41</v>
      </c>
      <c r="AC91" s="9">
        <v>17</v>
      </c>
      <c r="AD91" s="10" t="s">
        <v>42</v>
      </c>
      <c r="AE91" s="11">
        <v>21</v>
      </c>
      <c r="AF91" s="8" t="s">
        <v>41</v>
      </c>
      <c r="AG91" s="9">
        <v>10</v>
      </c>
      <c r="AH91" s="10" t="s">
        <v>42</v>
      </c>
      <c r="AI91" s="11">
        <v>7</v>
      </c>
    </row>
    <row r="92" spans="1:35" x14ac:dyDescent="0.15">
      <c r="A92" s="8" t="s">
        <v>43</v>
      </c>
      <c r="B92" s="9">
        <v>21</v>
      </c>
      <c r="C92" s="10" t="s">
        <v>44</v>
      </c>
      <c r="D92" s="11">
        <v>7</v>
      </c>
      <c r="E92" s="20" t="s">
        <v>43</v>
      </c>
      <c r="F92" s="9">
        <v>31</v>
      </c>
      <c r="G92" s="21" t="s">
        <v>44</v>
      </c>
      <c r="H92" s="11">
        <v>20</v>
      </c>
      <c r="J92" s="8" t="s">
        <v>43</v>
      </c>
      <c r="K92" s="9">
        <v>6</v>
      </c>
      <c r="L92" s="10" t="s">
        <v>44</v>
      </c>
      <c r="M92" s="11">
        <v>0</v>
      </c>
      <c r="N92" s="8" t="s">
        <v>43</v>
      </c>
      <c r="O92" s="9">
        <v>21</v>
      </c>
      <c r="P92" s="10" t="s">
        <v>44</v>
      </c>
      <c r="Q92" s="11">
        <v>14</v>
      </c>
      <c r="S92" s="8" t="s">
        <v>43</v>
      </c>
      <c r="T92" s="9">
        <v>13</v>
      </c>
      <c r="U92" s="10" t="s">
        <v>44</v>
      </c>
      <c r="V92" s="11">
        <v>7</v>
      </c>
      <c r="W92" s="8" t="s">
        <v>43</v>
      </c>
      <c r="X92" s="9">
        <v>16</v>
      </c>
      <c r="Y92" s="10" t="s">
        <v>44</v>
      </c>
      <c r="Z92" s="11">
        <v>10</v>
      </c>
      <c r="AB92" s="8" t="s">
        <v>43</v>
      </c>
      <c r="AC92" s="9">
        <v>21</v>
      </c>
      <c r="AD92" s="10" t="s">
        <v>44</v>
      </c>
      <c r="AE92" s="11">
        <v>10</v>
      </c>
      <c r="AF92" s="8" t="s">
        <v>43</v>
      </c>
      <c r="AG92" s="9">
        <v>13</v>
      </c>
      <c r="AH92" s="10" t="s">
        <v>44</v>
      </c>
      <c r="AI92" s="11">
        <v>14</v>
      </c>
    </row>
    <row r="93" spans="1:35" x14ac:dyDescent="0.15">
      <c r="A93" s="8" t="s">
        <v>45</v>
      </c>
      <c r="B93" s="9">
        <v>13</v>
      </c>
      <c r="C93" s="10" t="s">
        <v>46</v>
      </c>
      <c r="D93" s="11">
        <v>14</v>
      </c>
      <c r="E93" s="20" t="s">
        <v>45</v>
      </c>
      <c r="F93" s="9">
        <v>27</v>
      </c>
      <c r="G93" s="21" t="s">
        <v>46</v>
      </c>
      <c r="H93" s="11">
        <v>24</v>
      </c>
      <c r="J93" s="8" t="s">
        <v>45</v>
      </c>
      <c r="K93" s="9">
        <v>7</v>
      </c>
      <c r="L93" s="10" t="s">
        <v>46</v>
      </c>
      <c r="M93" s="11">
        <v>13</v>
      </c>
      <c r="N93" s="8" t="s">
        <v>45</v>
      </c>
      <c r="O93" s="9">
        <v>10</v>
      </c>
      <c r="P93" s="10" t="s">
        <v>46</v>
      </c>
      <c r="Q93" s="11">
        <v>7</v>
      </c>
      <c r="S93" s="8" t="s">
        <v>45</v>
      </c>
      <c r="T93" s="9">
        <v>14</v>
      </c>
      <c r="U93" s="10" t="s">
        <v>46</v>
      </c>
      <c r="V93" s="11">
        <v>17</v>
      </c>
      <c r="W93" s="8" t="s">
        <v>45</v>
      </c>
      <c r="X93" s="9">
        <v>7</v>
      </c>
      <c r="Y93" s="10" t="s">
        <v>46</v>
      </c>
      <c r="Z93" s="11">
        <v>13</v>
      </c>
      <c r="AB93" s="8" t="s">
        <v>45</v>
      </c>
      <c r="AC93" s="9">
        <v>17</v>
      </c>
      <c r="AD93" s="10" t="s">
        <v>46</v>
      </c>
      <c r="AE93" s="11">
        <v>24</v>
      </c>
      <c r="AF93" s="8" t="s">
        <v>45</v>
      </c>
      <c r="AG93" s="9">
        <v>0</v>
      </c>
      <c r="AH93" s="10" t="s">
        <v>46</v>
      </c>
      <c r="AI93" s="11">
        <v>13</v>
      </c>
    </row>
    <row r="94" spans="1:35" x14ac:dyDescent="0.15">
      <c r="A94" s="8" t="s">
        <v>47</v>
      </c>
      <c r="B94" s="9">
        <v>7</v>
      </c>
      <c r="C94" s="10" t="s">
        <v>48</v>
      </c>
      <c r="D94" s="11">
        <v>17</v>
      </c>
      <c r="E94" s="20" t="s">
        <v>47</v>
      </c>
      <c r="F94" s="9">
        <v>21</v>
      </c>
      <c r="G94" s="21" t="s">
        <v>48</v>
      </c>
      <c r="H94" s="11">
        <v>23</v>
      </c>
      <c r="J94" s="8" t="s">
        <v>47</v>
      </c>
      <c r="K94" s="9">
        <v>13</v>
      </c>
      <c r="L94" s="10" t="s">
        <v>48</v>
      </c>
      <c r="M94" s="11">
        <v>10</v>
      </c>
      <c r="N94" s="8" t="s">
        <v>47</v>
      </c>
      <c r="O94" s="9">
        <v>17</v>
      </c>
      <c r="P94" s="10" t="s">
        <v>48</v>
      </c>
      <c r="Q94" s="11">
        <v>13</v>
      </c>
      <c r="S94" s="8" t="s">
        <v>47</v>
      </c>
      <c r="T94" s="9">
        <v>7</v>
      </c>
      <c r="U94" s="10" t="s">
        <v>48</v>
      </c>
      <c r="V94" s="11">
        <v>10</v>
      </c>
      <c r="W94" s="8" t="s">
        <v>47</v>
      </c>
      <c r="X94" s="9">
        <v>10</v>
      </c>
      <c r="Y94" s="10" t="s">
        <v>48</v>
      </c>
      <c r="Z94" s="11">
        <v>7</v>
      </c>
      <c r="AB94" s="8" t="s">
        <v>47</v>
      </c>
      <c r="AC94" s="9">
        <v>16</v>
      </c>
      <c r="AD94" s="10" t="s">
        <v>48</v>
      </c>
      <c r="AE94" s="11">
        <v>21</v>
      </c>
      <c r="AF94" s="8" t="s">
        <v>47</v>
      </c>
      <c r="AG94" s="9">
        <v>13</v>
      </c>
      <c r="AH94" s="10" t="s">
        <v>48</v>
      </c>
      <c r="AI94" s="11">
        <v>10</v>
      </c>
    </row>
    <row r="95" spans="1:35" x14ac:dyDescent="0.15">
      <c r="A95" s="12" t="s">
        <v>49</v>
      </c>
      <c r="B95" s="13">
        <v>14</v>
      </c>
      <c r="C95" s="14" t="s">
        <v>50</v>
      </c>
      <c r="D95" s="15">
        <v>9</v>
      </c>
      <c r="E95" s="22" t="s">
        <v>49</v>
      </c>
      <c r="F95" s="13">
        <v>17</v>
      </c>
      <c r="G95" s="23" t="s">
        <v>50</v>
      </c>
      <c r="H95" s="15">
        <v>27</v>
      </c>
      <c r="J95" s="12" t="s">
        <v>49</v>
      </c>
      <c r="K95" s="13">
        <v>7</v>
      </c>
      <c r="L95" s="14" t="s">
        <v>50</v>
      </c>
      <c r="M95" s="15">
        <v>7</v>
      </c>
      <c r="N95" s="12" t="s">
        <v>49</v>
      </c>
      <c r="O95" s="13">
        <v>14</v>
      </c>
      <c r="P95" s="14" t="s">
        <v>50</v>
      </c>
      <c r="Q95" s="15">
        <v>9</v>
      </c>
      <c r="S95" s="12" t="s">
        <v>49</v>
      </c>
      <c r="T95" s="13">
        <v>10</v>
      </c>
      <c r="U95" s="14" t="s">
        <v>50</v>
      </c>
      <c r="V95" s="15">
        <v>14</v>
      </c>
      <c r="W95" s="12" t="s">
        <v>49</v>
      </c>
      <c r="X95" s="13">
        <v>14</v>
      </c>
      <c r="Y95" s="14" t="s">
        <v>50</v>
      </c>
      <c r="Z95" s="15">
        <v>14</v>
      </c>
      <c r="AB95" s="12" t="s">
        <v>49</v>
      </c>
      <c r="AC95" s="13">
        <v>23</v>
      </c>
      <c r="AD95" s="14" t="s">
        <v>50</v>
      </c>
      <c r="AE95" s="15">
        <v>14</v>
      </c>
      <c r="AF95" s="12" t="s">
        <v>49</v>
      </c>
      <c r="AG95" s="13">
        <v>7</v>
      </c>
      <c r="AH95" s="14" t="s">
        <v>50</v>
      </c>
      <c r="AI95" s="15">
        <v>7</v>
      </c>
    </row>
    <row r="96" spans="1:35" x14ac:dyDescent="0.15">
      <c r="A96" s="16">
        <f>SUM(B78:B95)+SUM(D78:D95)</f>
        <v>425</v>
      </c>
      <c r="B96" s="16"/>
      <c r="C96" s="16"/>
      <c r="D96" s="17"/>
      <c r="E96" s="16">
        <f>SUM(F78:F95)+SUM(H78:H95)</f>
        <v>825</v>
      </c>
      <c r="F96" s="17"/>
      <c r="G96" s="16"/>
      <c r="H96" s="16"/>
      <c r="J96" s="16">
        <f>SUM(K78:K95)+SUM(M78:M95)</f>
        <v>319</v>
      </c>
      <c r="K96" s="16"/>
      <c r="L96" s="16"/>
      <c r="M96" s="17"/>
      <c r="N96" s="16">
        <f>SUM(O78:O95)+SUM(Q78:Q95)</f>
        <v>510</v>
      </c>
      <c r="O96" s="17"/>
      <c r="P96" s="16"/>
      <c r="Q96" s="16"/>
      <c r="S96" s="16">
        <f>SUM(T78:T95)+SUM(V78:V95)</f>
        <v>386</v>
      </c>
      <c r="T96" s="16"/>
      <c r="U96" s="16"/>
      <c r="V96" s="17"/>
      <c r="W96" s="16">
        <f>SUM(X78:X95)+SUM(Z78:Z95)</f>
        <v>451</v>
      </c>
      <c r="X96" s="17"/>
      <c r="Y96" s="16"/>
      <c r="Z96" s="16"/>
      <c r="AB96" s="16">
        <f>SUM(AC78:AC95)+SUM(AE78:AE95)</f>
        <v>584</v>
      </c>
      <c r="AC96" s="16"/>
      <c r="AD96" s="16"/>
      <c r="AE96" s="17"/>
      <c r="AF96" s="16">
        <f>SUM(AG78:AG95)+SUM(AI78:AI95)</f>
        <v>320</v>
      </c>
      <c r="AG96" s="17"/>
      <c r="AH96" s="16"/>
      <c r="AI96" s="16"/>
    </row>
    <row r="97" spans="1:35" x14ac:dyDescent="0.15">
      <c r="A97" s="257" t="s">
        <v>84</v>
      </c>
      <c r="B97" s="258"/>
      <c r="C97" s="258"/>
      <c r="D97" s="258"/>
      <c r="E97" s="258"/>
      <c r="F97" s="258"/>
      <c r="G97" s="258"/>
      <c r="H97" s="259"/>
      <c r="J97" s="242" t="s">
        <v>85</v>
      </c>
      <c r="K97" s="243"/>
      <c r="L97" s="243"/>
      <c r="M97" s="243"/>
      <c r="N97" s="243"/>
      <c r="O97" s="243"/>
      <c r="P97" s="243"/>
      <c r="Q97" s="244"/>
      <c r="S97" s="254" t="s">
        <v>83</v>
      </c>
      <c r="T97" s="255"/>
      <c r="U97" s="255"/>
      <c r="V97" s="255"/>
      <c r="W97" s="255"/>
      <c r="X97" s="255"/>
      <c r="Y97" s="255"/>
      <c r="Z97" s="256"/>
      <c r="AB97" s="245" t="s">
        <v>86</v>
      </c>
      <c r="AC97" s="246"/>
      <c r="AD97" s="246"/>
      <c r="AE97" s="246"/>
      <c r="AF97" s="246"/>
      <c r="AG97" s="246"/>
      <c r="AH97" s="246"/>
      <c r="AI97" s="253"/>
    </row>
    <row r="98" spans="1:35" x14ac:dyDescent="0.15">
      <c r="A98" s="262" t="s">
        <v>88</v>
      </c>
      <c r="B98" s="237"/>
      <c r="C98" s="237"/>
      <c r="D98" s="237"/>
      <c r="E98" s="237"/>
      <c r="F98" s="237"/>
      <c r="G98" s="237"/>
      <c r="H98" s="252"/>
      <c r="J98" s="263" t="s">
        <v>89</v>
      </c>
      <c r="K98" s="219"/>
      <c r="L98" s="219"/>
      <c r="M98" s="219"/>
      <c r="N98" s="219"/>
      <c r="O98" s="219"/>
      <c r="P98" s="219"/>
      <c r="Q98" s="241"/>
      <c r="S98" s="261" t="s">
        <v>87</v>
      </c>
      <c r="T98" s="231"/>
      <c r="U98" s="231"/>
      <c r="V98" s="231"/>
      <c r="W98" s="231"/>
      <c r="X98" s="231"/>
      <c r="Y98" s="231"/>
      <c r="Z98" s="250"/>
      <c r="AB98" s="260" t="s">
        <v>90</v>
      </c>
      <c r="AC98" s="225"/>
      <c r="AD98" s="225"/>
      <c r="AE98" s="225"/>
      <c r="AF98" s="225"/>
      <c r="AG98" s="225"/>
      <c r="AH98" s="225"/>
      <c r="AI98" s="248"/>
    </row>
    <row r="99" spans="1:35" x14ac:dyDescent="0.15">
      <c r="A99" s="251" t="s">
        <v>100</v>
      </c>
      <c r="B99" s="237"/>
      <c r="C99" s="237"/>
      <c r="D99" s="237"/>
      <c r="E99" s="237"/>
      <c r="F99" s="237"/>
      <c r="G99" s="237"/>
      <c r="H99" s="252"/>
      <c r="J99" s="240" t="s">
        <v>71</v>
      </c>
      <c r="K99" s="219"/>
      <c r="L99" s="219"/>
      <c r="M99" s="219"/>
      <c r="N99" s="219"/>
      <c r="O99" s="219"/>
      <c r="P99" s="219"/>
      <c r="Q99" s="241"/>
      <c r="S99" s="249" t="s">
        <v>10</v>
      </c>
      <c r="T99" s="231"/>
      <c r="U99" s="231"/>
      <c r="V99" s="231"/>
      <c r="W99" s="231"/>
      <c r="X99" s="231"/>
      <c r="Y99" s="231"/>
      <c r="Z99" s="250"/>
      <c r="AB99" s="247" t="s">
        <v>203</v>
      </c>
      <c r="AC99" s="225"/>
      <c r="AD99" s="225"/>
      <c r="AE99" s="225"/>
      <c r="AF99" s="225"/>
      <c r="AG99" s="225"/>
      <c r="AH99" s="225"/>
      <c r="AI99" s="248"/>
    </row>
    <row r="100" spans="1:35" x14ac:dyDescent="0.15">
      <c r="A100" s="234" t="s">
        <v>91</v>
      </c>
      <c r="B100" s="235"/>
      <c r="C100" s="235"/>
      <c r="D100" s="236"/>
      <c r="E100" s="237" t="s">
        <v>202</v>
      </c>
      <c r="F100" s="238"/>
      <c r="G100" s="238"/>
      <c r="H100" s="239"/>
      <c r="J100" s="216" t="s">
        <v>91</v>
      </c>
      <c r="K100" s="217"/>
      <c r="L100" s="217"/>
      <c r="M100" s="218"/>
      <c r="N100" s="219" t="s">
        <v>202</v>
      </c>
      <c r="O100" s="220"/>
      <c r="P100" s="220"/>
      <c r="Q100" s="221"/>
      <c r="S100" s="228" t="s">
        <v>91</v>
      </c>
      <c r="T100" s="229"/>
      <c r="U100" s="229"/>
      <c r="V100" s="230"/>
      <c r="W100" s="231" t="s">
        <v>202</v>
      </c>
      <c r="X100" s="232"/>
      <c r="Y100" s="232"/>
      <c r="Z100" s="233"/>
      <c r="AB100" s="222" t="s">
        <v>91</v>
      </c>
      <c r="AC100" s="223"/>
      <c r="AD100" s="223"/>
      <c r="AE100" s="224"/>
      <c r="AF100" s="225" t="s">
        <v>202</v>
      </c>
      <c r="AG100" s="226"/>
      <c r="AH100" s="226"/>
      <c r="AI100" s="227"/>
    </row>
    <row r="101" spans="1:35" x14ac:dyDescent="0.15">
      <c r="A101" s="1"/>
      <c r="B101" s="2" t="s">
        <v>13</v>
      </c>
      <c r="C101" s="2"/>
      <c r="D101" s="85" t="s">
        <v>157</v>
      </c>
      <c r="E101" s="85"/>
      <c r="F101" s="2" t="s">
        <v>14</v>
      </c>
      <c r="G101" s="2"/>
      <c r="H101" s="3"/>
      <c r="J101" s="1"/>
      <c r="K101" s="2" t="s">
        <v>13</v>
      </c>
      <c r="L101" s="2"/>
      <c r="M101" s="85" t="s">
        <v>157</v>
      </c>
      <c r="N101" s="85"/>
      <c r="O101" s="2" t="s">
        <v>14</v>
      </c>
      <c r="P101" s="2"/>
      <c r="Q101" s="3"/>
      <c r="S101" s="1"/>
      <c r="T101" s="2" t="s">
        <v>13</v>
      </c>
      <c r="U101" s="2"/>
      <c r="V101" s="85" t="s">
        <v>157</v>
      </c>
      <c r="W101" s="85"/>
      <c r="X101" s="2" t="s">
        <v>14</v>
      </c>
      <c r="Y101" s="2"/>
      <c r="Z101" s="3"/>
      <c r="AB101" s="1"/>
      <c r="AC101" s="2" t="s">
        <v>13</v>
      </c>
      <c r="AD101" s="2"/>
      <c r="AE101" s="85" t="s">
        <v>157</v>
      </c>
      <c r="AF101" s="85"/>
      <c r="AG101" s="2" t="s">
        <v>14</v>
      </c>
      <c r="AH101" s="2"/>
      <c r="AI101" s="3"/>
    </row>
    <row r="102" spans="1:35" x14ac:dyDescent="0.15">
      <c r="A102" s="4" t="s">
        <v>15</v>
      </c>
      <c r="B102" s="5">
        <v>13</v>
      </c>
      <c r="C102" s="6" t="s">
        <v>16</v>
      </c>
      <c r="D102" s="7">
        <v>6</v>
      </c>
      <c r="E102" s="4" t="s">
        <v>15</v>
      </c>
      <c r="F102" s="5">
        <v>28</v>
      </c>
      <c r="G102" s="6" t="s">
        <v>16</v>
      </c>
      <c r="H102" s="7">
        <v>17</v>
      </c>
      <c r="J102" s="4" t="s">
        <v>15</v>
      </c>
      <c r="K102" s="5">
        <v>10</v>
      </c>
      <c r="L102" s="6" t="s">
        <v>16</v>
      </c>
      <c r="M102" s="68">
        <v>21</v>
      </c>
      <c r="N102" s="4" t="s">
        <v>15</v>
      </c>
      <c r="O102" s="5">
        <v>17</v>
      </c>
      <c r="P102" s="6" t="s">
        <v>16</v>
      </c>
      <c r="Q102" s="7">
        <v>10</v>
      </c>
      <c r="S102" s="4" t="s">
        <v>15</v>
      </c>
      <c r="T102" s="5">
        <v>13</v>
      </c>
      <c r="U102" s="6" t="s">
        <v>16</v>
      </c>
      <c r="V102" s="7">
        <v>6</v>
      </c>
      <c r="W102" s="4" t="s">
        <v>15</v>
      </c>
      <c r="X102" s="5">
        <v>10</v>
      </c>
      <c r="Y102" s="6" t="s">
        <v>16</v>
      </c>
      <c r="Z102" s="7">
        <v>13</v>
      </c>
      <c r="AB102" s="4" t="s">
        <v>15</v>
      </c>
      <c r="AC102" s="5">
        <v>21</v>
      </c>
      <c r="AD102" s="6" t="s">
        <v>16</v>
      </c>
      <c r="AE102" s="7">
        <v>21</v>
      </c>
      <c r="AF102" s="4" t="s">
        <v>15</v>
      </c>
      <c r="AG102" s="5">
        <v>10</v>
      </c>
      <c r="AH102" s="6" t="s">
        <v>16</v>
      </c>
      <c r="AI102" s="7">
        <v>14</v>
      </c>
    </row>
    <row r="103" spans="1:35" x14ac:dyDescent="0.15">
      <c r="A103" s="8" t="s">
        <v>17</v>
      </c>
      <c r="B103" s="9">
        <v>10</v>
      </c>
      <c r="C103" s="10" t="s">
        <v>18</v>
      </c>
      <c r="D103" s="11">
        <v>10</v>
      </c>
      <c r="E103" s="8" t="s">
        <v>17</v>
      </c>
      <c r="F103" s="9">
        <v>13</v>
      </c>
      <c r="G103" s="10" t="s">
        <v>18</v>
      </c>
      <c r="H103" s="11">
        <v>14</v>
      </c>
      <c r="J103" s="8" t="s">
        <v>17</v>
      </c>
      <c r="K103" s="9">
        <v>16</v>
      </c>
      <c r="L103" s="10" t="s">
        <v>18</v>
      </c>
      <c r="M103" s="11">
        <v>10</v>
      </c>
      <c r="N103" s="8" t="s">
        <v>17</v>
      </c>
      <c r="O103" s="9">
        <v>14</v>
      </c>
      <c r="P103" s="10" t="s">
        <v>18</v>
      </c>
      <c r="Q103" s="11">
        <v>13</v>
      </c>
      <c r="S103" s="8" t="s">
        <v>17</v>
      </c>
      <c r="T103" s="9">
        <v>10</v>
      </c>
      <c r="U103" s="10" t="s">
        <v>18</v>
      </c>
      <c r="V103" s="11">
        <v>17</v>
      </c>
      <c r="W103" s="8" t="s">
        <v>17</v>
      </c>
      <c r="X103" s="9">
        <v>14</v>
      </c>
      <c r="Y103" s="10" t="s">
        <v>18</v>
      </c>
      <c r="Z103" s="11">
        <v>10</v>
      </c>
      <c r="AB103" s="8" t="s">
        <v>17</v>
      </c>
      <c r="AC103" s="9">
        <v>9</v>
      </c>
      <c r="AD103" s="10" t="s">
        <v>18</v>
      </c>
      <c r="AE103" s="11">
        <v>14</v>
      </c>
      <c r="AF103" s="8" t="s">
        <v>17</v>
      </c>
      <c r="AG103" s="9">
        <v>7</v>
      </c>
      <c r="AH103" s="10" t="s">
        <v>18</v>
      </c>
      <c r="AI103" s="11">
        <v>9</v>
      </c>
    </row>
    <row r="104" spans="1:35" x14ac:dyDescent="0.15">
      <c r="A104" s="8" t="s">
        <v>19</v>
      </c>
      <c r="B104" s="9">
        <v>9</v>
      </c>
      <c r="C104" s="10" t="s">
        <v>20</v>
      </c>
      <c r="D104" s="11">
        <v>17</v>
      </c>
      <c r="E104" s="8" t="s">
        <v>19</v>
      </c>
      <c r="F104" s="9">
        <v>7</v>
      </c>
      <c r="G104" s="10" t="s">
        <v>20</v>
      </c>
      <c r="H104" s="11">
        <v>21</v>
      </c>
      <c r="J104" s="8" t="s">
        <v>19</v>
      </c>
      <c r="K104" s="9">
        <v>21</v>
      </c>
      <c r="L104" s="10" t="s">
        <v>20</v>
      </c>
      <c r="M104" s="11">
        <v>14</v>
      </c>
      <c r="N104" s="8" t="s">
        <v>19</v>
      </c>
      <c r="O104" s="9">
        <v>6</v>
      </c>
      <c r="P104" s="10" t="s">
        <v>20</v>
      </c>
      <c r="Q104" s="11">
        <v>7</v>
      </c>
      <c r="S104" s="8" t="s">
        <v>19</v>
      </c>
      <c r="T104" s="9">
        <v>7</v>
      </c>
      <c r="U104" s="10" t="s">
        <v>20</v>
      </c>
      <c r="V104" s="11">
        <v>13</v>
      </c>
      <c r="W104" s="8" t="s">
        <v>19</v>
      </c>
      <c r="X104" s="9">
        <v>6</v>
      </c>
      <c r="Y104" s="10" t="s">
        <v>20</v>
      </c>
      <c r="Z104" s="11">
        <v>6</v>
      </c>
      <c r="AB104" s="8" t="s">
        <v>19</v>
      </c>
      <c r="AC104" s="9">
        <v>14</v>
      </c>
      <c r="AD104" s="10" t="s">
        <v>20</v>
      </c>
      <c r="AE104" s="11">
        <v>17</v>
      </c>
      <c r="AF104" s="8" t="s">
        <v>19</v>
      </c>
      <c r="AG104" s="9">
        <v>16</v>
      </c>
      <c r="AH104" s="10" t="s">
        <v>20</v>
      </c>
      <c r="AI104" s="11">
        <v>3</v>
      </c>
    </row>
    <row r="105" spans="1:35" x14ac:dyDescent="0.15">
      <c r="A105" s="8" t="s">
        <v>21</v>
      </c>
      <c r="B105" s="9">
        <v>17</v>
      </c>
      <c r="C105" s="10" t="s">
        <v>22</v>
      </c>
      <c r="D105" s="11">
        <v>14</v>
      </c>
      <c r="E105" s="8" t="s">
        <v>21</v>
      </c>
      <c r="F105" s="9">
        <v>14</v>
      </c>
      <c r="G105" s="10" t="s">
        <v>22</v>
      </c>
      <c r="H105" s="11">
        <v>15</v>
      </c>
      <c r="J105" s="8" t="s">
        <v>21</v>
      </c>
      <c r="K105" s="9">
        <v>17</v>
      </c>
      <c r="L105" s="10" t="s">
        <v>22</v>
      </c>
      <c r="M105" s="11">
        <v>21</v>
      </c>
      <c r="N105" s="8" t="s">
        <v>21</v>
      </c>
      <c r="O105" s="9">
        <v>21</v>
      </c>
      <c r="P105" s="10" t="s">
        <v>22</v>
      </c>
      <c r="Q105" s="11">
        <v>16</v>
      </c>
      <c r="S105" s="8" t="s">
        <v>21</v>
      </c>
      <c r="T105" s="9">
        <v>10</v>
      </c>
      <c r="U105" s="10" t="s">
        <v>22</v>
      </c>
      <c r="V105" s="11">
        <v>7</v>
      </c>
      <c r="W105" s="8" t="s">
        <v>21</v>
      </c>
      <c r="X105" s="9">
        <v>10</v>
      </c>
      <c r="Y105" s="10" t="s">
        <v>22</v>
      </c>
      <c r="Z105" s="11">
        <v>10</v>
      </c>
      <c r="AB105" s="8" t="s">
        <v>21</v>
      </c>
      <c r="AC105" s="9">
        <v>28</v>
      </c>
      <c r="AD105" s="10" t="s">
        <v>22</v>
      </c>
      <c r="AE105" s="11">
        <v>13</v>
      </c>
      <c r="AF105" s="8" t="s">
        <v>21</v>
      </c>
      <c r="AG105" s="9">
        <v>17</v>
      </c>
      <c r="AH105" s="10" t="s">
        <v>22</v>
      </c>
      <c r="AI105" s="11">
        <v>10</v>
      </c>
    </row>
    <row r="106" spans="1:35" x14ac:dyDescent="0.15">
      <c r="A106" s="8" t="s">
        <v>23</v>
      </c>
      <c r="B106" s="9">
        <v>10</v>
      </c>
      <c r="C106" s="10" t="s">
        <v>24</v>
      </c>
      <c r="D106" s="11">
        <v>7</v>
      </c>
      <c r="E106" s="8" t="s">
        <v>23</v>
      </c>
      <c r="F106" s="9">
        <v>21</v>
      </c>
      <c r="G106" s="10" t="s">
        <v>24</v>
      </c>
      <c r="H106" s="11">
        <v>24</v>
      </c>
      <c r="J106" s="8" t="s">
        <v>23</v>
      </c>
      <c r="K106" s="9">
        <v>9</v>
      </c>
      <c r="L106" s="10" t="s">
        <v>24</v>
      </c>
      <c r="M106" s="11">
        <v>10</v>
      </c>
      <c r="N106" s="8" t="s">
        <v>23</v>
      </c>
      <c r="O106" s="9">
        <v>13</v>
      </c>
      <c r="P106" s="10" t="s">
        <v>24</v>
      </c>
      <c r="Q106" s="11">
        <v>17</v>
      </c>
      <c r="S106" s="8" t="s">
        <v>23</v>
      </c>
      <c r="T106" s="9">
        <v>6</v>
      </c>
      <c r="U106" s="10" t="s">
        <v>24</v>
      </c>
      <c r="V106" s="11">
        <v>13</v>
      </c>
      <c r="W106" s="8" t="s">
        <v>23</v>
      </c>
      <c r="X106" s="9">
        <v>7</v>
      </c>
      <c r="Y106" s="10" t="s">
        <v>24</v>
      </c>
      <c r="Z106" s="11">
        <v>13</v>
      </c>
      <c r="AB106" s="8" t="s">
        <v>23</v>
      </c>
      <c r="AC106" s="9">
        <v>17</v>
      </c>
      <c r="AD106" s="10" t="s">
        <v>24</v>
      </c>
      <c r="AE106" s="11">
        <v>24</v>
      </c>
      <c r="AF106" s="8" t="s">
        <v>23</v>
      </c>
      <c r="AG106" s="9">
        <v>3</v>
      </c>
      <c r="AH106" s="10" t="s">
        <v>24</v>
      </c>
      <c r="AI106" s="11">
        <v>6</v>
      </c>
    </row>
    <row r="107" spans="1:35" x14ac:dyDescent="0.15">
      <c r="A107" s="8" t="s">
        <v>25</v>
      </c>
      <c r="B107" s="9">
        <v>21</v>
      </c>
      <c r="C107" s="10" t="s">
        <v>26</v>
      </c>
      <c r="D107" s="11">
        <v>13</v>
      </c>
      <c r="E107" s="8" t="s">
        <v>25</v>
      </c>
      <c r="F107" s="9">
        <v>13</v>
      </c>
      <c r="G107" s="10" t="s">
        <v>26</v>
      </c>
      <c r="H107" s="11">
        <v>10</v>
      </c>
      <c r="J107" s="8" t="s">
        <v>25</v>
      </c>
      <c r="K107" s="9">
        <v>7</v>
      </c>
      <c r="L107" s="10" t="s">
        <v>26</v>
      </c>
      <c r="M107" s="11">
        <v>7</v>
      </c>
      <c r="N107" s="8" t="s">
        <v>25</v>
      </c>
      <c r="O107" s="9">
        <v>17</v>
      </c>
      <c r="P107" s="10" t="s">
        <v>26</v>
      </c>
      <c r="Q107" s="11">
        <v>14</v>
      </c>
      <c r="S107" s="8" t="s">
        <v>25</v>
      </c>
      <c r="T107" s="9">
        <v>17</v>
      </c>
      <c r="U107" s="10" t="s">
        <v>26</v>
      </c>
      <c r="V107" s="11">
        <v>21</v>
      </c>
      <c r="W107" s="8" t="s">
        <v>25</v>
      </c>
      <c r="X107" s="9">
        <v>10</v>
      </c>
      <c r="Y107" s="10" t="s">
        <v>26</v>
      </c>
      <c r="Z107" s="11">
        <v>14</v>
      </c>
      <c r="AB107" s="8" t="s">
        <v>25</v>
      </c>
      <c r="AC107" s="9">
        <v>14</v>
      </c>
      <c r="AD107" s="10" t="s">
        <v>26</v>
      </c>
      <c r="AE107" s="11">
        <v>17</v>
      </c>
      <c r="AF107" s="8" t="s">
        <v>25</v>
      </c>
      <c r="AG107" s="9">
        <v>14</v>
      </c>
      <c r="AH107" s="10" t="s">
        <v>26</v>
      </c>
      <c r="AI107" s="11">
        <v>13</v>
      </c>
    </row>
    <row r="108" spans="1:35" x14ac:dyDescent="0.15">
      <c r="A108" s="8" t="s">
        <v>27</v>
      </c>
      <c r="B108" s="9">
        <v>14</v>
      </c>
      <c r="C108" s="10" t="s">
        <v>28</v>
      </c>
      <c r="D108" s="11">
        <v>14</v>
      </c>
      <c r="E108" s="8" t="s">
        <v>27</v>
      </c>
      <c r="F108" s="9">
        <v>14</v>
      </c>
      <c r="G108" s="10" t="s">
        <v>28</v>
      </c>
      <c r="H108" s="11">
        <v>17</v>
      </c>
      <c r="J108" s="8" t="s">
        <v>27</v>
      </c>
      <c r="K108" s="9">
        <v>17</v>
      </c>
      <c r="L108" s="10" t="s">
        <v>28</v>
      </c>
      <c r="M108" s="11">
        <v>24</v>
      </c>
      <c r="N108" s="8" t="s">
        <v>27</v>
      </c>
      <c r="O108" s="9">
        <v>10</v>
      </c>
      <c r="P108" s="10" t="s">
        <v>28</v>
      </c>
      <c r="Q108" s="11">
        <v>10</v>
      </c>
      <c r="S108" s="8" t="s">
        <v>27</v>
      </c>
      <c r="T108" s="9">
        <v>13</v>
      </c>
      <c r="U108" s="10" t="s">
        <v>28</v>
      </c>
      <c r="V108" s="11">
        <v>13</v>
      </c>
      <c r="W108" s="8" t="s">
        <v>27</v>
      </c>
      <c r="X108" s="9">
        <v>10</v>
      </c>
      <c r="Y108" s="10" t="s">
        <v>28</v>
      </c>
      <c r="Z108" s="11">
        <v>21</v>
      </c>
      <c r="AB108" s="8" t="s">
        <v>27</v>
      </c>
      <c r="AC108" s="9">
        <v>27</v>
      </c>
      <c r="AD108" s="10" t="s">
        <v>28</v>
      </c>
      <c r="AE108" s="11">
        <v>21</v>
      </c>
      <c r="AF108" s="8" t="s">
        <v>27</v>
      </c>
      <c r="AG108" s="9">
        <v>13</v>
      </c>
      <c r="AH108" s="10" t="s">
        <v>28</v>
      </c>
      <c r="AI108" s="11">
        <v>0</v>
      </c>
    </row>
    <row r="109" spans="1:35" x14ac:dyDescent="0.15">
      <c r="A109" s="8" t="s">
        <v>29</v>
      </c>
      <c r="B109" s="9">
        <v>10</v>
      </c>
      <c r="C109" s="10" t="s">
        <v>30</v>
      </c>
      <c r="D109" s="11">
        <v>7</v>
      </c>
      <c r="E109" s="8" t="s">
        <v>29</v>
      </c>
      <c r="F109" s="9">
        <v>17</v>
      </c>
      <c r="G109" s="10" t="s">
        <v>30</v>
      </c>
      <c r="H109" s="11">
        <v>13</v>
      </c>
      <c r="J109" s="8" t="s">
        <v>29</v>
      </c>
      <c r="K109" s="9">
        <v>10</v>
      </c>
      <c r="L109" s="10" t="s">
        <v>30</v>
      </c>
      <c r="M109" s="11">
        <v>7</v>
      </c>
      <c r="N109" s="8" t="s">
        <v>29</v>
      </c>
      <c r="O109" s="9">
        <v>21</v>
      </c>
      <c r="P109" s="10" t="s">
        <v>30</v>
      </c>
      <c r="Q109" s="11">
        <v>21</v>
      </c>
      <c r="S109" s="8" t="s">
        <v>29</v>
      </c>
      <c r="T109" s="9">
        <v>14</v>
      </c>
      <c r="U109" s="10" t="s">
        <v>30</v>
      </c>
      <c r="V109" s="11">
        <v>10</v>
      </c>
      <c r="W109" s="8" t="s">
        <v>29</v>
      </c>
      <c r="X109" s="9">
        <v>21</v>
      </c>
      <c r="Y109" s="10" t="s">
        <v>30</v>
      </c>
      <c r="Z109" s="11">
        <v>10</v>
      </c>
      <c r="AB109" s="8" t="s">
        <v>29</v>
      </c>
      <c r="AC109" s="9">
        <v>10</v>
      </c>
      <c r="AD109" s="10" t="s">
        <v>30</v>
      </c>
      <c r="AE109" s="11">
        <v>7</v>
      </c>
      <c r="AF109" s="8" t="s">
        <v>29</v>
      </c>
      <c r="AG109" s="9">
        <v>8</v>
      </c>
      <c r="AH109" s="10" t="s">
        <v>30</v>
      </c>
      <c r="AI109" s="11">
        <v>14</v>
      </c>
    </row>
    <row r="110" spans="1:35" x14ac:dyDescent="0.15">
      <c r="A110" s="8" t="s">
        <v>31</v>
      </c>
      <c r="B110" s="9">
        <v>14</v>
      </c>
      <c r="C110" s="10" t="s">
        <v>32</v>
      </c>
      <c r="D110" s="11">
        <v>10</v>
      </c>
      <c r="E110" s="8" t="s">
        <v>31</v>
      </c>
      <c r="F110" s="9">
        <v>21</v>
      </c>
      <c r="G110" s="10" t="s">
        <v>32</v>
      </c>
      <c r="H110" s="11">
        <v>7</v>
      </c>
      <c r="J110" s="8" t="s">
        <v>31</v>
      </c>
      <c r="K110" s="9">
        <v>17</v>
      </c>
      <c r="L110" s="10" t="s">
        <v>32</v>
      </c>
      <c r="M110" s="11">
        <v>21</v>
      </c>
      <c r="N110" s="8" t="s">
        <v>31</v>
      </c>
      <c r="O110" s="9">
        <v>10</v>
      </c>
      <c r="P110" s="10" t="s">
        <v>32</v>
      </c>
      <c r="Q110" s="11">
        <v>8</v>
      </c>
      <c r="S110" s="8" t="s">
        <v>31</v>
      </c>
      <c r="T110" s="9">
        <v>7</v>
      </c>
      <c r="U110" s="10" t="s">
        <v>32</v>
      </c>
      <c r="V110" s="11">
        <v>7</v>
      </c>
      <c r="W110" s="8" t="s">
        <v>31</v>
      </c>
      <c r="X110" s="9">
        <v>8</v>
      </c>
      <c r="Y110" s="10" t="s">
        <v>32</v>
      </c>
      <c r="Z110" s="11">
        <v>3</v>
      </c>
      <c r="AB110" s="8" t="s">
        <v>31</v>
      </c>
      <c r="AC110" s="9">
        <v>17</v>
      </c>
      <c r="AD110" s="10" t="s">
        <v>32</v>
      </c>
      <c r="AE110" s="11">
        <v>17</v>
      </c>
      <c r="AF110" s="8" t="s">
        <v>31</v>
      </c>
      <c r="AG110" s="9">
        <v>14</v>
      </c>
      <c r="AH110" s="10" t="s">
        <v>32</v>
      </c>
      <c r="AI110" s="11">
        <v>7</v>
      </c>
    </row>
    <row r="111" spans="1:35" x14ac:dyDescent="0.15">
      <c r="A111" s="8" t="s">
        <v>33</v>
      </c>
      <c r="B111" s="9">
        <v>7</v>
      </c>
      <c r="C111" s="10" t="s">
        <v>34</v>
      </c>
      <c r="D111" s="11">
        <v>14</v>
      </c>
      <c r="E111" s="8" t="s">
        <v>33</v>
      </c>
      <c r="F111" s="9">
        <v>28</v>
      </c>
      <c r="G111" s="10" t="s">
        <v>34</v>
      </c>
      <c r="H111" s="11">
        <v>14</v>
      </c>
      <c r="J111" s="8" t="s">
        <v>33</v>
      </c>
      <c r="K111" s="9">
        <v>21</v>
      </c>
      <c r="L111" s="10" t="s">
        <v>34</v>
      </c>
      <c r="M111" s="11">
        <v>10</v>
      </c>
      <c r="N111" s="8" t="s">
        <v>33</v>
      </c>
      <c r="O111" s="9">
        <v>17</v>
      </c>
      <c r="P111" s="10" t="s">
        <v>34</v>
      </c>
      <c r="Q111" s="11">
        <v>14</v>
      </c>
      <c r="S111" s="8" t="s">
        <v>33</v>
      </c>
      <c r="T111" s="9">
        <v>10</v>
      </c>
      <c r="U111" s="10" t="s">
        <v>34</v>
      </c>
      <c r="V111" s="11">
        <v>13</v>
      </c>
      <c r="W111" s="8" t="s">
        <v>33</v>
      </c>
      <c r="X111" s="9">
        <v>17</v>
      </c>
      <c r="Y111" s="10" t="s">
        <v>34</v>
      </c>
      <c r="Z111" s="11">
        <v>17</v>
      </c>
      <c r="AB111" s="8" t="s">
        <v>33</v>
      </c>
      <c r="AC111" s="9">
        <v>24</v>
      </c>
      <c r="AD111" s="10" t="s">
        <v>34</v>
      </c>
      <c r="AE111" s="11">
        <v>24</v>
      </c>
      <c r="AF111" s="8" t="s">
        <v>33</v>
      </c>
      <c r="AG111" s="9">
        <v>9</v>
      </c>
      <c r="AH111" s="10" t="s">
        <v>34</v>
      </c>
      <c r="AI111" s="11">
        <v>13</v>
      </c>
    </row>
    <row r="112" spans="1:35" x14ac:dyDescent="0.15">
      <c r="A112" s="8" t="s">
        <v>35</v>
      </c>
      <c r="B112" s="9">
        <v>10</v>
      </c>
      <c r="C112" s="10" t="s">
        <v>36</v>
      </c>
      <c r="D112" s="11">
        <v>9</v>
      </c>
      <c r="E112" s="8" t="s">
        <v>35</v>
      </c>
      <c r="F112" s="9">
        <v>7</v>
      </c>
      <c r="G112" s="10" t="s">
        <v>36</v>
      </c>
      <c r="H112" s="11">
        <v>24</v>
      </c>
      <c r="J112" s="8" t="s">
        <v>35</v>
      </c>
      <c r="K112" s="9">
        <v>14</v>
      </c>
      <c r="L112" s="10" t="s">
        <v>36</v>
      </c>
      <c r="M112" s="11">
        <v>7</v>
      </c>
      <c r="N112" s="8" t="s">
        <v>35</v>
      </c>
      <c r="O112" s="9">
        <v>9</v>
      </c>
      <c r="P112" s="10" t="s">
        <v>36</v>
      </c>
      <c r="Q112" s="11">
        <v>10</v>
      </c>
      <c r="S112" s="8" t="s">
        <v>35</v>
      </c>
      <c r="T112" s="9">
        <v>21</v>
      </c>
      <c r="U112" s="10" t="s">
        <v>36</v>
      </c>
      <c r="V112" s="11">
        <v>7</v>
      </c>
      <c r="W112" s="8" t="s">
        <v>35</v>
      </c>
      <c r="X112" s="9">
        <v>13</v>
      </c>
      <c r="Y112" s="10" t="s">
        <v>36</v>
      </c>
      <c r="Z112" s="11">
        <v>7</v>
      </c>
      <c r="AB112" s="8" t="s">
        <v>35</v>
      </c>
      <c r="AC112" s="9">
        <v>14</v>
      </c>
      <c r="AD112" s="10" t="s">
        <v>36</v>
      </c>
      <c r="AE112" s="11">
        <v>14</v>
      </c>
      <c r="AF112" s="8" t="s">
        <v>35</v>
      </c>
      <c r="AG112" s="9">
        <v>13</v>
      </c>
      <c r="AH112" s="10" t="s">
        <v>36</v>
      </c>
      <c r="AI112" s="11">
        <v>10</v>
      </c>
    </row>
    <row r="113" spans="1:35" x14ac:dyDescent="0.15">
      <c r="A113" s="8" t="s">
        <v>37</v>
      </c>
      <c r="B113" s="9">
        <v>13</v>
      </c>
      <c r="C113" s="10" t="s">
        <v>38</v>
      </c>
      <c r="D113" s="11">
        <v>14</v>
      </c>
      <c r="E113" s="8" t="s">
        <v>37</v>
      </c>
      <c r="F113" s="9">
        <v>21</v>
      </c>
      <c r="G113" s="10" t="s">
        <v>38</v>
      </c>
      <c r="H113" s="11">
        <v>13</v>
      </c>
      <c r="J113" s="8" t="s">
        <v>37</v>
      </c>
      <c r="K113" s="9">
        <v>10</v>
      </c>
      <c r="L113" s="10" t="s">
        <v>38</v>
      </c>
      <c r="M113" s="11">
        <v>17</v>
      </c>
      <c r="N113" s="8" t="s">
        <v>37</v>
      </c>
      <c r="O113" s="9">
        <v>21</v>
      </c>
      <c r="P113" s="10" t="s">
        <v>38</v>
      </c>
      <c r="Q113" s="11">
        <v>17</v>
      </c>
      <c r="S113" s="8" t="s">
        <v>37</v>
      </c>
      <c r="T113" s="9">
        <v>7</v>
      </c>
      <c r="U113" s="10" t="s">
        <v>38</v>
      </c>
      <c r="V113" s="11">
        <v>10</v>
      </c>
      <c r="W113" s="8" t="s">
        <v>37</v>
      </c>
      <c r="X113" s="9">
        <v>6</v>
      </c>
      <c r="Y113" s="10" t="s">
        <v>38</v>
      </c>
      <c r="Z113" s="11">
        <v>17</v>
      </c>
      <c r="AB113" s="8" t="s">
        <v>37</v>
      </c>
      <c r="AC113" s="9">
        <v>28</v>
      </c>
      <c r="AD113" s="10" t="s">
        <v>38</v>
      </c>
      <c r="AE113" s="11">
        <v>17</v>
      </c>
      <c r="AF113" s="8" t="s">
        <v>37</v>
      </c>
      <c r="AG113" s="9">
        <v>0</v>
      </c>
      <c r="AH113" s="10" t="s">
        <v>38</v>
      </c>
      <c r="AI113" s="11">
        <v>3</v>
      </c>
    </row>
    <row r="114" spans="1:35" x14ac:dyDescent="0.15">
      <c r="A114" s="8" t="s">
        <v>39</v>
      </c>
      <c r="B114" s="9">
        <v>7</v>
      </c>
      <c r="C114" s="10" t="s">
        <v>40</v>
      </c>
      <c r="D114" s="11">
        <v>21</v>
      </c>
      <c r="E114" s="8" t="s">
        <v>39</v>
      </c>
      <c r="F114" s="9">
        <v>17</v>
      </c>
      <c r="G114" s="10" t="s">
        <v>40</v>
      </c>
      <c r="H114" s="11">
        <v>17</v>
      </c>
      <c r="J114" s="8" t="s">
        <v>39</v>
      </c>
      <c r="K114" s="9">
        <v>21</v>
      </c>
      <c r="L114" s="10" t="s">
        <v>40</v>
      </c>
      <c r="M114" s="11">
        <v>24</v>
      </c>
      <c r="N114" s="8" t="s">
        <v>39</v>
      </c>
      <c r="O114" s="9">
        <v>13</v>
      </c>
      <c r="P114" s="10" t="s">
        <v>40</v>
      </c>
      <c r="Q114" s="11">
        <v>24</v>
      </c>
      <c r="S114" s="8" t="s">
        <v>39</v>
      </c>
      <c r="T114" s="9">
        <v>10</v>
      </c>
      <c r="U114" s="10" t="s">
        <v>40</v>
      </c>
      <c r="V114" s="11">
        <v>14</v>
      </c>
      <c r="W114" s="8" t="s">
        <v>39</v>
      </c>
      <c r="X114" s="9">
        <v>14</v>
      </c>
      <c r="Y114" s="10" t="s">
        <v>40</v>
      </c>
      <c r="Z114" s="11">
        <v>10</v>
      </c>
      <c r="AB114" s="8" t="s">
        <v>39</v>
      </c>
      <c r="AC114" s="9">
        <v>35</v>
      </c>
      <c r="AD114" s="10" t="s">
        <v>40</v>
      </c>
      <c r="AE114" s="11">
        <v>21</v>
      </c>
      <c r="AF114" s="8" t="s">
        <v>39</v>
      </c>
      <c r="AG114" s="9">
        <v>14</v>
      </c>
      <c r="AH114" s="10" t="s">
        <v>40</v>
      </c>
      <c r="AI114" s="11">
        <v>10</v>
      </c>
    </row>
    <row r="115" spans="1:35" x14ac:dyDescent="0.15">
      <c r="A115" s="8" t="s">
        <v>41</v>
      </c>
      <c r="B115" s="9">
        <v>14</v>
      </c>
      <c r="C115" s="10" t="s">
        <v>42</v>
      </c>
      <c r="D115" s="11">
        <v>10</v>
      </c>
      <c r="E115" s="8" t="s">
        <v>41</v>
      </c>
      <c r="F115" s="9">
        <v>11</v>
      </c>
      <c r="G115" s="10" t="s">
        <v>42</v>
      </c>
      <c r="H115" s="11">
        <v>21</v>
      </c>
      <c r="J115" s="8" t="s">
        <v>41</v>
      </c>
      <c r="K115" s="9">
        <v>7</v>
      </c>
      <c r="L115" s="10" t="s">
        <v>42</v>
      </c>
      <c r="M115" s="11">
        <v>7</v>
      </c>
      <c r="N115" s="8" t="s">
        <v>41</v>
      </c>
      <c r="O115" s="9">
        <v>17</v>
      </c>
      <c r="P115" s="10" t="s">
        <v>42</v>
      </c>
      <c r="Q115" s="11">
        <v>17</v>
      </c>
      <c r="S115" s="8" t="s">
        <v>41</v>
      </c>
      <c r="T115" s="9">
        <v>14</v>
      </c>
      <c r="U115" s="10" t="s">
        <v>42</v>
      </c>
      <c r="V115" s="11">
        <v>7</v>
      </c>
      <c r="W115" s="8" t="s">
        <v>41</v>
      </c>
      <c r="X115" s="9">
        <v>13</v>
      </c>
      <c r="Y115" s="10" t="s">
        <v>42</v>
      </c>
      <c r="Z115" s="11">
        <v>7</v>
      </c>
      <c r="AB115" s="8" t="s">
        <v>41</v>
      </c>
      <c r="AC115" s="9">
        <v>7</v>
      </c>
      <c r="AD115" s="10" t="s">
        <v>42</v>
      </c>
      <c r="AE115" s="11">
        <v>10</v>
      </c>
      <c r="AF115" s="8" t="s">
        <v>41</v>
      </c>
      <c r="AG115" s="9">
        <v>7</v>
      </c>
      <c r="AH115" s="10" t="s">
        <v>42</v>
      </c>
      <c r="AI115" s="11">
        <v>7</v>
      </c>
    </row>
    <row r="116" spans="1:35" x14ac:dyDescent="0.15">
      <c r="A116" s="8" t="s">
        <v>43</v>
      </c>
      <c r="B116" s="9">
        <v>10</v>
      </c>
      <c r="C116" s="10" t="s">
        <v>44</v>
      </c>
      <c r="D116" s="11">
        <v>14</v>
      </c>
      <c r="E116" s="8" t="s">
        <v>43</v>
      </c>
      <c r="F116" s="9">
        <v>9</v>
      </c>
      <c r="G116" s="10" t="s">
        <v>44</v>
      </c>
      <c r="H116" s="11">
        <v>7</v>
      </c>
      <c r="J116" s="8" t="s">
        <v>43</v>
      </c>
      <c r="K116" s="9">
        <v>21</v>
      </c>
      <c r="L116" s="10" t="s">
        <v>44</v>
      </c>
      <c r="M116" s="11">
        <v>21</v>
      </c>
      <c r="N116" s="8" t="s">
        <v>43</v>
      </c>
      <c r="O116" s="9">
        <v>7</v>
      </c>
      <c r="P116" s="10" t="s">
        <v>44</v>
      </c>
      <c r="Q116" s="11">
        <v>21</v>
      </c>
      <c r="S116" s="8" t="s">
        <v>43</v>
      </c>
      <c r="T116" s="9">
        <v>7</v>
      </c>
      <c r="U116" s="10" t="s">
        <v>44</v>
      </c>
      <c r="V116" s="11">
        <v>9</v>
      </c>
      <c r="W116" s="8" t="s">
        <v>43</v>
      </c>
      <c r="X116" s="9">
        <v>6</v>
      </c>
      <c r="Y116" s="10" t="s">
        <v>44</v>
      </c>
      <c r="Z116" s="11">
        <v>14</v>
      </c>
      <c r="AB116" s="8" t="s">
        <v>43</v>
      </c>
      <c r="AC116" s="9">
        <v>23</v>
      </c>
      <c r="AD116" s="10" t="s">
        <v>44</v>
      </c>
      <c r="AE116" s="11">
        <v>13</v>
      </c>
      <c r="AF116" s="8" t="s">
        <v>43</v>
      </c>
      <c r="AG116" s="9">
        <v>14</v>
      </c>
      <c r="AH116" s="10" t="s">
        <v>44</v>
      </c>
      <c r="AI116" s="11">
        <v>0</v>
      </c>
    </row>
    <row r="117" spans="1:35" x14ac:dyDescent="0.15">
      <c r="A117" s="8" t="s">
        <v>45</v>
      </c>
      <c r="B117" s="9">
        <v>3</v>
      </c>
      <c r="C117" s="10" t="s">
        <v>46</v>
      </c>
      <c r="D117" s="11">
        <v>10</v>
      </c>
      <c r="E117" s="8" t="s">
        <v>45</v>
      </c>
      <c r="F117" s="9">
        <v>17</v>
      </c>
      <c r="G117" s="10" t="s">
        <v>46</v>
      </c>
      <c r="H117" s="11">
        <v>10</v>
      </c>
      <c r="J117" s="8" t="s">
        <v>45</v>
      </c>
      <c r="K117" s="9">
        <v>14</v>
      </c>
      <c r="L117" s="10" t="s">
        <v>46</v>
      </c>
      <c r="M117" s="11">
        <v>17</v>
      </c>
      <c r="N117" s="8" t="s">
        <v>45</v>
      </c>
      <c r="O117" s="9">
        <v>21</v>
      </c>
      <c r="P117" s="10" t="s">
        <v>46</v>
      </c>
      <c r="Q117" s="11">
        <v>17</v>
      </c>
      <c r="S117" s="8" t="s">
        <v>45</v>
      </c>
      <c r="T117" s="9">
        <v>17</v>
      </c>
      <c r="U117" s="10" t="s">
        <v>46</v>
      </c>
      <c r="V117" s="11">
        <v>21</v>
      </c>
      <c r="W117" s="8" t="s">
        <v>45</v>
      </c>
      <c r="X117" s="9">
        <v>7</v>
      </c>
      <c r="Y117" s="10" t="s">
        <v>46</v>
      </c>
      <c r="Z117" s="11">
        <v>10</v>
      </c>
      <c r="AB117" s="8" t="s">
        <v>45</v>
      </c>
      <c r="AC117" s="9">
        <v>17</v>
      </c>
      <c r="AD117" s="10" t="s">
        <v>46</v>
      </c>
      <c r="AE117" s="11">
        <v>14</v>
      </c>
      <c r="AF117" s="8" t="s">
        <v>45</v>
      </c>
      <c r="AG117" s="9">
        <v>3</v>
      </c>
      <c r="AH117" s="10" t="s">
        <v>46</v>
      </c>
      <c r="AI117" s="11">
        <v>7</v>
      </c>
    </row>
    <row r="118" spans="1:35" x14ac:dyDescent="0.15">
      <c r="A118" s="8" t="s">
        <v>47</v>
      </c>
      <c r="B118" s="9">
        <v>17</v>
      </c>
      <c r="C118" s="10" t="s">
        <v>48</v>
      </c>
      <c r="D118" s="11">
        <v>7</v>
      </c>
      <c r="E118" s="8" t="s">
        <v>47</v>
      </c>
      <c r="F118" s="9">
        <v>13</v>
      </c>
      <c r="G118" s="10" t="s">
        <v>48</v>
      </c>
      <c r="H118" s="11">
        <v>17</v>
      </c>
      <c r="J118" s="8" t="s">
        <v>47</v>
      </c>
      <c r="K118" s="9">
        <v>17</v>
      </c>
      <c r="L118" s="10" t="s">
        <v>48</v>
      </c>
      <c r="M118" s="11">
        <v>14</v>
      </c>
      <c r="N118" s="8" t="s">
        <v>47</v>
      </c>
      <c r="O118" s="9">
        <v>14</v>
      </c>
      <c r="P118" s="10" t="s">
        <v>48</v>
      </c>
      <c r="Q118" s="11">
        <v>10</v>
      </c>
      <c r="S118" s="8" t="s">
        <v>47</v>
      </c>
      <c r="T118" s="9">
        <v>10</v>
      </c>
      <c r="U118" s="10" t="s">
        <v>48</v>
      </c>
      <c r="V118" s="11">
        <v>7</v>
      </c>
      <c r="W118" s="8" t="s">
        <v>47</v>
      </c>
      <c r="X118" s="9">
        <v>10</v>
      </c>
      <c r="Y118" s="10" t="s">
        <v>48</v>
      </c>
      <c r="Z118" s="11">
        <v>6</v>
      </c>
      <c r="AB118" s="8" t="s">
        <v>47</v>
      </c>
      <c r="AC118" s="9">
        <v>21</v>
      </c>
      <c r="AD118" s="10" t="s">
        <v>48</v>
      </c>
      <c r="AE118" s="11">
        <v>21</v>
      </c>
      <c r="AF118" s="8" t="s">
        <v>47</v>
      </c>
      <c r="AG118" s="9">
        <v>6</v>
      </c>
      <c r="AH118" s="10" t="s">
        <v>48</v>
      </c>
      <c r="AI118" s="11">
        <v>14</v>
      </c>
    </row>
    <row r="119" spans="1:35" x14ac:dyDescent="0.15">
      <c r="A119" s="12" t="s">
        <v>49</v>
      </c>
      <c r="B119" s="13">
        <v>12</v>
      </c>
      <c r="C119" s="14" t="s">
        <v>50</v>
      </c>
      <c r="D119" s="15">
        <v>10</v>
      </c>
      <c r="E119" s="12" t="s">
        <v>49</v>
      </c>
      <c r="F119" s="13">
        <v>17</v>
      </c>
      <c r="G119" s="14" t="s">
        <v>50</v>
      </c>
      <c r="H119" s="15">
        <v>9</v>
      </c>
      <c r="J119" s="12" t="s">
        <v>49</v>
      </c>
      <c r="K119" s="13">
        <v>14</v>
      </c>
      <c r="L119" s="14" t="s">
        <v>50</v>
      </c>
      <c r="M119" s="15">
        <v>10</v>
      </c>
      <c r="N119" s="12" t="s">
        <v>49</v>
      </c>
      <c r="O119" s="13">
        <v>10</v>
      </c>
      <c r="P119" s="14" t="s">
        <v>50</v>
      </c>
      <c r="Q119" s="15">
        <v>21</v>
      </c>
      <c r="S119" s="12" t="s">
        <v>49</v>
      </c>
      <c r="T119" s="13">
        <v>3</v>
      </c>
      <c r="U119" s="14" t="s">
        <v>50</v>
      </c>
      <c r="V119" s="15">
        <v>10</v>
      </c>
      <c r="W119" s="12" t="s">
        <v>49</v>
      </c>
      <c r="X119" s="13">
        <v>13</v>
      </c>
      <c r="Y119" s="14" t="s">
        <v>50</v>
      </c>
      <c r="Z119" s="15">
        <v>10</v>
      </c>
      <c r="AB119" s="12" t="s">
        <v>49</v>
      </c>
      <c r="AC119" s="13">
        <v>28</v>
      </c>
      <c r="AD119" s="14" t="s">
        <v>50</v>
      </c>
      <c r="AE119" s="15">
        <v>28</v>
      </c>
      <c r="AF119" s="12" t="s">
        <v>49</v>
      </c>
      <c r="AG119" s="13">
        <v>7</v>
      </c>
      <c r="AH119" s="14" t="s">
        <v>50</v>
      </c>
      <c r="AI119" s="15">
        <v>3</v>
      </c>
    </row>
    <row r="120" spans="1:35" x14ac:dyDescent="0.15">
      <c r="A120" s="16">
        <f>SUM(B102:B119)+SUM(D102:D119)</f>
        <v>418</v>
      </c>
      <c r="B120" s="16"/>
      <c r="C120" s="16"/>
      <c r="D120" s="17"/>
      <c r="E120" s="16">
        <f>SUM(F102:F119)+SUM(H102:H119)</f>
        <v>558</v>
      </c>
      <c r="F120" s="17"/>
      <c r="G120" s="16"/>
      <c r="H120" s="16"/>
      <c r="J120" s="16">
        <f>SUM(K102:K119)+SUM(M102:M119)</f>
        <v>525</v>
      </c>
      <c r="K120" s="16"/>
      <c r="L120" s="16"/>
      <c r="M120" s="17"/>
      <c r="N120" s="16">
        <f>SUM(O102:O119)+SUM(Q102:Q119)</f>
        <v>525</v>
      </c>
      <c r="O120" s="17"/>
      <c r="P120" s="16"/>
      <c r="Q120" s="16"/>
      <c r="S120" s="16">
        <f>SUM(T102:T119)+SUM(V102:V119)</f>
        <v>401</v>
      </c>
      <c r="T120" s="16"/>
      <c r="U120" s="16"/>
      <c r="V120" s="17"/>
      <c r="W120" s="16">
        <f>SUM(X102:X119)+SUM(Z102:Z119)</f>
        <v>393</v>
      </c>
      <c r="X120" s="17"/>
      <c r="Y120" s="16"/>
      <c r="Z120" s="16"/>
      <c r="AB120" s="16">
        <f>SUM(AC102:AC119)+SUM(AE102:AE119)</f>
        <v>667</v>
      </c>
      <c r="AC120" s="16"/>
      <c r="AD120" s="16"/>
      <c r="AE120" s="17"/>
      <c r="AF120" s="16">
        <f>SUM(AG102:AG119)+SUM(AI102:AI119)</f>
        <v>318</v>
      </c>
      <c r="AG120" s="17"/>
      <c r="AH120" s="16"/>
      <c r="AI120" s="16"/>
    </row>
    <row r="121" spans="1:35" x14ac:dyDescent="0.15">
      <c r="A121" s="211" t="s">
        <v>94</v>
      </c>
      <c r="B121" s="212"/>
      <c r="C121" s="212"/>
      <c r="D121" s="212"/>
      <c r="E121" s="212"/>
      <c r="F121" s="212"/>
      <c r="G121" s="212"/>
      <c r="H121" s="213"/>
      <c r="J121" s="208" t="s">
        <v>93</v>
      </c>
      <c r="K121" s="209"/>
      <c r="L121" s="209"/>
      <c r="M121" s="209"/>
      <c r="N121" s="209"/>
      <c r="O121" s="209"/>
      <c r="P121" s="209"/>
      <c r="Q121" s="210"/>
      <c r="S121" s="178" t="s">
        <v>95</v>
      </c>
      <c r="T121" s="179"/>
      <c r="U121" s="179"/>
      <c r="V121" s="179"/>
      <c r="W121" s="179"/>
      <c r="X121" s="179"/>
      <c r="Y121" s="179"/>
      <c r="Z121" s="180"/>
      <c r="AB121" s="436" t="s">
        <v>92</v>
      </c>
      <c r="AC121" s="437"/>
      <c r="AD121" s="437"/>
      <c r="AE121" s="437"/>
      <c r="AF121" s="437"/>
      <c r="AG121" s="437"/>
      <c r="AH121" s="437"/>
      <c r="AI121" s="438"/>
    </row>
    <row r="122" spans="1:35" x14ac:dyDescent="0.15">
      <c r="A122" s="215" t="s">
        <v>98</v>
      </c>
      <c r="B122" s="196"/>
      <c r="C122" s="196"/>
      <c r="D122" s="196"/>
      <c r="E122" s="196"/>
      <c r="F122" s="196"/>
      <c r="G122" s="196"/>
      <c r="H122" s="197"/>
      <c r="J122" s="214" t="s">
        <v>97</v>
      </c>
      <c r="K122" s="193"/>
      <c r="L122" s="193"/>
      <c r="M122" s="193"/>
      <c r="N122" s="193"/>
      <c r="O122" s="193"/>
      <c r="P122" s="193"/>
      <c r="Q122" s="194"/>
      <c r="S122" s="171" t="s">
        <v>99</v>
      </c>
      <c r="T122" s="136"/>
      <c r="U122" s="136"/>
      <c r="V122" s="136"/>
      <c r="W122" s="136"/>
      <c r="X122" s="136"/>
      <c r="Y122" s="136"/>
      <c r="Z122" s="165"/>
      <c r="AB122" s="439" t="s">
        <v>96</v>
      </c>
      <c r="AC122" s="440"/>
      <c r="AD122" s="440"/>
      <c r="AE122" s="440"/>
      <c r="AF122" s="440"/>
      <c r="AG122" s="440"/>
      <c r="AH122" s="440"/>
      <c r="AI122" s="441"/>
    </row>
    <row r="123" spans="1:35" x14ac:dyDescent="0.15">
      <c r="A123" s="195" t="s">
        <v>204</v>
      </c>
      <c r="B123" s="196"/>
      <c r="C123" s="196"/>
      <c r="D123" s="196"/>
      <c r="E123" s="196"/>
      <c r="F123" s="196"/>
      <c r="G123" s="196"/>
      <c r="H123" s="197"/>
      <c r="J123" s="192" t="s">
        <v>71</v>
      </c>
      <c r="K123" s="193"/>
      <c r="L123" s="193"/>
      <c r="M123" s="193"/>
      <c r="N123" s="193"/>
      <c r="O123" s="193"/>
      <c r="P123" s="193"/>
      <c r="Q123" s="194"/>
      <c r="S123" s="135" t="s">
        <v>10</v>
      </c>
      <c r="T123" s="136"/>
      <c r="U123" s="136"/>
      <c r="V123" s="136"/>
      <c r="W123" s="136"/>
      <c r="X123" s="136"/>
      <c r="Y123" s="136"/>
      <c r="Z123" s="165"/>
      <c r="AB123" s="442" t="s">
        <v>205</v>
      </c>
      <c r="AC123" s="440"/>
      <c r="AD123" s="440"/>
      <c r="AE123" s="440"/>
      <c r="AF123" s="440"/>
      <c r="AG123" s="440"/>
      <c r="AH123" s="440"/>
      <c r="AI123" s="441"/>
    </row>
    <row r="124" spans="1:35" x14ac:dyDescent="0.15">
      <c r="A124" s="203" t="s">
        <v>102</v>
      </c>
      <c r="B124" s="204"/>
      <c r="C124" s="204"/>
      <c r="D124" s="205"/>
      <c r="E124" s="196" t="s">
        <v>202</v>
      </c>
      <c r="F124" s="206"/>
      <c r="G124" s="206"/>
      <c r="H124" s="207"/>
      <c r="J124" s="198" t="s">
        <v>102</v>
      </c>
      <c r="K124" s="199"/>
      <c r="L124" s="199"/>
      <c r="M124" s="200"/>
      <c r="N124" s="193" t="s">
        <v>202</v>
      </c>
      <c r="O124" s="201"/>
      <c r="P124" s="201"/>
      <c r="Q124" s="202"/>
      <c r="S124" s="141" t="s">
        <v>102</v>
      </c>
      <c r="T124" s="142"/>
      <c r="U124" s="142"/>
      <c r="V124" s="143"/>
      <c r="W124" s="136" t="s">
        <v>202</v>
      </c>
      <c r="X124" s="144"/>
      <c r="Y124" s="144"/>
      <c r="Z124" s="145"/>
      <c r="AB124" s="443" t="s">
        <v>102</v>
      </c>
      <c r="AC124" s="444"/>
      <c r="AD124" s="444"/>
      <c r="AE124" s="445"/>
      <c r="AF124" s="440" t="s">
        <v>202</v>
      </c>
      <c r="AG124" s="446"/>
      <c r="AH124" s="446"/>
      <c r="AI124" s="447"/>
    </row>
    <row r="125" spans="1:35" x14ac:dyDescent="0.15">
      <c r="A125" s="1"/>
      <c r="B125" s="2" t="s">
        <v>13</v>
      </c>
      <c r="C125" s="2"/>
      <c r="D125" s="85" t="s">
        <v>157</v>
      </c>
      <c r="E125" s="85"/>
      <c r="F125" s="2" t="s">
        <v>14</v>
      </c>
      <c r="G125" s="2"/>
      <c r="H125" s="3"/>
      <c r="J125" s="1"/>
      <c r="K125" s="2" t="s">
        <v>13</v>
      </c>
      <c r="L125" s="2"/>
      <c r="M125" s="85" t="s">
        <v>157</v>
      </c>
      <c r="N125" s="85"/>
      <c r="O125" s="2" t="s">
        <v>14</v>
      </c>
      <c r="P125" s="2"/>
      <c r="Q125" s="3"/>
      <c r="S125" s="1"/>
      <c r="T125" s="2" t="s">
        <v>13</v>
      </c>
      <c r="U125" s="2"/>
      <c r="V125" s="85" t="s">
        <v>157</v>
      </c>
      <c r="W125" s="85"/>
      <c r="X125" s="2" t="s">
        <v>14</v>
      </c>
      <c r="Y125" s="2"/>
      <c r="Z125" s="3"/>
      <c r="AB125" s="1"/>
      <c r="AC125" s="2" t="s">
        <v>13</v>
      </c>
      <c r="AD125" s="2"/>
      <c r="AE125" s="85" t="s">
        <v>157</v>
      </c>
      <c r="AF125" s="85"/>
      <c r="AG125" s="2" t="s">
        <v>14</v>
      </c>
      <c r="AH125" s="2"/>
      <c r="AI125" s="3"/>
    </row>
    <row r="126" spans="1:35" x14ac:dyDescent="0.15">
      <c r="A126" s="4" t="s">
        <v>15</v>
      </c>
      <c r="B126" s="5">
        <v>7</v>
      </c>
      <c r="C126" s="6" t="s">
        <v>16</v>
      </c>
      <c r="D126" s="7">
        <v>14</v>
      </c>
      <c r="E126" s="4" t="s">
        <v>15</v>
      </c>
      <c r="F126" s="5">
        <v>17</v>
      </c>
      <c r="G126" s="6" t="s">
        <v>16</v>
      </c>
      <c r="H126" s="7">
        <v>17</v>
      </c>
      <c r="J126" s="4" t="s">
        <v>15</v>
      </c>
      <c r="K126" s="5">
        <v>21</v>
      </c>
      <c r="L126" s="6" t="s">
        <v>16</v>
      </c>
      <c r="M126" s="7">
        <v>7</v>
      </c>
      <c r="N126" s="4" t="s">
        <v>15</v>
      </c>
      <c r="O126" s="5">
        <v>13</v>
      </c>
      <c r="P126" s="6" t="s">
        <v>16</v>
      </c>
      <c r="Q126" s="7">
        <v>7</v>
      </c>
      <c r="S126" s="4" t="s">
        <v>15</v>
      </c>
      <c r="T126" s="5">
        <v>13</v>
      </c>
      <c r="U126" s="6" t="s">
        <v>16</v>
      </c>
      <c r="V126" s="7">
        <v>14</v>
      </c>
      <c r="W126" s="8" t="s">
        <v>15</v>
      </c>
      <c r="X126" s="5">
        <v>16</v>
      </c>
      <c r="Y126" s="6" t="s">
        <v>16</v>
      </c>
      <c r="Z126" s="7">
        <v>8</v>
      </c>
      <c r="AB126" s="18" t="s">
        <v>15</v>
      </c>
      <c r="AC126" s="5">
        <v>17</v>
      </c>
      <c r="AD126" s="19" t="s">
        <v>16</v>
      </c>
      <c r="AE126" s="7">
        <v>14</v>
      </c>
      <c r="AF126" s="4" t="s">
        <v>15</v>
      </c>
      <c r="AG126" s="5">
        <v>7</v>
      </c>
      <c r="AH126" s="6" t="s">
        <v>16</v>
      </c>
      <c r="AI126" s="7">
        <v>13</v>
      </c>
    </row>
    <row r="127" spans="1:35" x14ac:dyDescent="0.15">
      <c r="A127" s="8" t="s">
        <v>17</v>
      </c>
      <c r="B127" s="9">
        <v>10</v>
      </c>
      <c r="C127" s="10" t="s">
        <v>18</v>
      </c>
      <c r="D127" s="11">
        <v>10</v>
      </c>
      <c r="E127" s="8" t="s">
        <v>17</v>
      </c>
      <c r="F127" s="9">
        <v>7</v>
      </c>
      <c r="G127" s="10" t="s">
        <v>18</v>
      </c>
      <c r="H127" s="11">
        <v>7</v>
      </c>
      <c r="J127" s="8" t="s">
        <v>17</v>
      </c>
      <c r="K127" s="9">
        <v>14</v>
      </c>
      <c r="L127" s="10" t="s">
        <v>18</v>
      </c>
      <c r="M127" s="11">
        <v>17</v>
      </c>
      <c r="N127" s="8" t="s">
        <v>17</v>
      </c>
      <c r="O127" s="9">
        <v>21</v>
      </c>
      <c r="P127" s="10" t="s">
        <v>18</v>
      </c>
      <c r="Q127" s="11">
        <v>21</v>
      </c>
      <c r="S127" s="8" t="s">
        <v>17</v>
      </c>
      <c r="T127" s="9">
        <v>21</v>
      </c>
      <c r="U127" s="10" t="s">
        <v>18</v>
      </c>
      <c r="V127" s="11">
        <v>7</v>
      </c>
      <c r="W127" s="8" t="s">
        <v>17</v>
      </c>
      <c r="X127" s="9">
        <v>10</v>
      </c>
      <c r="Y127" s="10" t="s">
        <v>18</v>
      </c>
      <c r="Z127" s="11">
        <v>13</v>
      </c>
      <c r="AB127" s="20" t="s">
        <v>17</v>
      </c>
      <c r="AC127" s="9">
        <v>21</v>
      </c>
      <c r="AD127" s="21" t="s">
        <v>18</v>
      </c>
      <c r="AE127" s="11">
        <v>21</v>
      </c>
      <c r="AF127" s="8" t="s">
        <v>17</v>
      </c>
      <c r="AG127" s="9">
        <v>21</v>
      </c>
      <c r="AH127" s="10" t="s">
        <v>18</v>
      </c>
      <c r="AI127" s="11">
        <v>7</v>
      </c>
    </row>
    <row r="128" spans="1:35" x14ac:dyDescent="0.15">
      <c r="A128" s="8" t="s">
        <v>19</v>
      </c>
      <c r="B128" s="9">
        <v>14</v>
      </c>
      <c r="C128" s="10" t="s">
        <v>20</v>
      </c>
      <c r="D128" s="11">
        <v>28</v>
      </c>
      <c r="E128" s="8" t="s">
        <v>19</v>
      </c>
      <c r="F128" s="9">
        <v>10</v>
      </c>
      <c r="G128" s="10" t="s">
        <v>20</v>
      </c>
      <c r="H128" s="11">
        <v>17</v>
      </c>
      <c r="J128" s="8" t="s">
        <v>19</v>
      </c>
      <c r="K128" s="9">
        <v>23</v>
      </c>
      <c r="L128" s="10" t="s">
        <v>20</v>
      </c>
      <c r="M128" s="11">
        <v>21</v>
      </c>
      <c r="N128" s="8" t="s">
        <v>19</v>
      </c>
      <c r="O128" s="9">
        <v>10</v>
      </c>
      <c r="P128" s="10" t="s">
        <v>20</v>
      </c>
      <c r="Q128" s="11">
        <v>14</v>
      </c>
      <c r="S128" s="8" t="s">
        <v>19</v>
      </c>
      <c r="T128" s="9">
        <v>7</v>
      </c>
      <c r="U128" s="10" t="s">
        <v>20</v>
      </c>
      <c r="V128" s="11">
        <v>17</v>
      </c>
      <c r="W128" s="8" t="s">
        <v>19</v>
      </c>
      <c r="X128" s="9">
        <v>13</v>
      </c>
      <c r="Y128" s="10" t="s">
        <v>20</v>
      </c>
      <c r="Z128" s="11">
        <v>9</v>
      </c>
      <c r="AB128" s="20" t="s">
        <v>19</v>
      </c>
      <c r="AC128" s="9">
        <v>24</v>
      </c>
      <c r="AD128" s="21" t="s">
        <v>20</v>
      </c>
      <c r="AE128" s="11">
        <v>17</v>
      </c>
      <c r="AF128" s="8" t="s">
        <v>19</v>
      </c>
      <c r="AG128" s="9">
        <v>13</v>
      </c>
      <c r="AH128" s="10" t="s">
        <v>20</v>
      </c>
      <c r="AI128" s="11">
        <v>10</v>
      </c>
    </row>
    <row r="129" spans="1:35" x14ac:dyDescent="0.15">
      <c r="A129" s="8" t="s">
        <v>21</v>
      </c>
      <c r="B129" s="9">
        <v>21</v>
      </c>
      <c r="C129" s="10" t="s">
        <v>22</v>
      </c>
      <c r="D129" s="11">
        <v>17</v>
      </c>
      <c r="E129" s="8" t="s">
        <v>21</v>
      </c>
      <c r="F129" s="9">
        <v>7</v>
      </c>
      <c r="G129" s="10" t="s">
        <v>22</v>
      </c>
      <c r="H129" s="11">
        <v>7</v>
      </c>
      <c r="J129" s="8" t="s">
        <v>21</v>
      </c>
      <c r="K129" s="9">
        <v>12</v>
      </c>
      <c r="L129" s="10" t="s">
        <v>22</v>
      </c>
      <c r="M129" s="11">
        <v>14</v>
      </c>
      <c r="N129" s="8" t="s">
        <v>21</v>
      </c>
      <c r="O129" s="9">
        <v>16</v>
      </c>
      <c r="P129" s="10" t="s">
        <v>22</v>
      </c>
      <c r="Q129" s="11">
        <v>13</v>
      </c>
      <c r="S129" s="8" t="s">
        <v>21</v>
      </c>
      <c r="T129" s="9">
        <v>17</v>
      </c>
      <c r="U129" s="10" t="s">
        <v>22</v>
      </c>
      <c r="V129" s="11">
        <v>14</v>
      </c>
      <c r="W129" s="8" t="s">
        <v>21</v>
      </c>
      <c r="X129" s="9">
        <v>6</v>
      </c>
      <c r="Y129" s="10" t="s">
        <v>22</v>
      </c>
      <c r="Z129" s="11">
        <v>17</v>
      </c>
      <c r="AB129" s="20" t="s">
        <v>21</v>
      </c>
      <c r="AC129" s="9">
        <v>12</v>
      </c>
      <c r="AD129" s="21" t="s">
        <v>22</v>
      </c>
      <c r="AE129" s="11">
        <v>28</v>
      </c>
      <c r="AF129" s="8" t="s">
        <v>21</v>
      </c>
      <c r="AG129" s="9">
        <v>7</v>
      </c>
      <c r="AH129" s="10" t="s">
        <v>22</v>
      </c>
      <c r="AI129" s="11">
        <v>14</v>
      </c>
    </row>
    <row r="130" spans="1:35" x14ac:dyDescent="0.15">
      <c r="A130" s="8" t="s">
        <v>23</v>
      </c>
      <c r="B130" s="9">
        <v>7</v>
      </c>
      <c r="C130" s="10" t="s">
        <v>24</v>
      </c>
      <c r="D130" s="11">
        <v>14</v>
      </c>
      <c r="E130" s="8" t="s">
        <v>23</v>
      </c>
      <c r="F130" s="9">
        <v>13</v>
      </c>
      <c r="G130" s="10" t="s">
        <v>24</v>
      </c>
      <c r="H130" s="11">
        <v>17</v>
      </c>
      <c r="J130" s="8" t="s">
        <v>23</v>
      </c>
      <c r="K130" s="9">
        <v>24</v>
      </c>
      <c r="L130" s="10" t="s">
        <v>24</v>
      </c>
      <c r="M130" s="11">
        <v>24</v>
      </c>
      <c r="N130" s="8" t="s">
        <v>23</v>
      </c>
      <c r="O130" s="9">
        <v>21</v>
      </c>
      <c r="P130" s="10" t="s">
        <v>24</v>
      </c>
      <c r="Q130" s="11">
        <v>17</v>
      </c>
      <c r="S130" s="8" t="s">
        <v>23</v>
      </c>
      <c r="T130" s="9">
        <v>14</v>
      </c>
      <c r="U130" s="10" t="s">
        <v>24</v>
      </c>
      <c r="V130" s="11">
        <v>13</v>
      </c>
      <c r="W130" s="8" t="s">
        <v>23</v>
      </c>
      <c r="X130" s="9">
        <v>14</v>
      </c>
      <c r="Y130" s="10" t="s">
        <v>24</v>
      </c>
      <c r="Z130" s="11">
        <v>13</v>
      </c>
      <c r="AB130" s="20" t="s">
        <v>23</v>
      </c>
      <c r="AC130" s="9">
        <v>17</v>
      </c>
      <c r="AD130" s="21" t="s">
        <v>24</v>
      </c>
      <c r="AE130" s="11">
        <v>13</v>
      </c>
      <c r="AF130" s="8" t="s">
        <v>23</v>
      </c>
      <c r="AG130" s="9">
        <v>15</v>
      </c>
      <c r="AH130" s="10" t="s">
        <v>24</v>
      </c>
      <c r="AI130" s="11">
        <v>14</v>
      </c>
    </row>
    <row r="131" spans="1:35" x14ac:dyDescent="0.15">
      <c r="A131" s="8" t="s">
        <v>25</v>
      </c>
      <c r="B131" s="9">
        <v>10</v>
      </c>
      <c r="C131" s="10" t="s">
        <v>26</v>
      </c>
      <c r="D131" s="11">
        <v>17</v>
      </c>
      <c r="E131" s="8" t="s">
        <v>25</v>
      </c>
      <c r="F131" s="9">
        <v>21</v>
      </c>
      <c r="G131" s="10" t="s">
        <v>26</v>
      </c>
      <c r="H131" s="11">
        <v>14</v>
      </c>
      <c r="J131" s="8" t="s">
        <v>25</v>
      </c>
      <c r="K131" s="9">
        <v>14</v>
      </c>
      <c r="L131" s="10" t="s">
        <v>26</v>
      </c>
      <c r="M131" s="11">
        <v>13</v>
      </c>
      <c r="N131" s="8" t="s">
        <v>25</v>
      </c>
      <c r="O131" s="9">
        <v>10</v>
      </c>
      <c r="P131" s="10" t="s">
        <v>26</v>
      </c>
      <c r="Q131" s="11">
        <v>16</v>
      </c>
      <c r="S131" s="8" t="s">
        <v>25</v>
      </c>
      <c r="T131" s="9">
        <v>7</v>
      </c>
      <c r="U131" s="10" t="s">
        <v>26</v>
      </c>
      <c r="V131" s="11">
        <v>21</v>
      </c>
      <c r="W131" s="8" t="s">
        <v>25</v>
      </c>
      <c r="X131" s="9">
        <v>7</v>
      </c>
      <c r="Y131" s="10" t="s">
        <v>26</v>
      </c>
      <c r="Z131" s="11">
        <v>14</v>
      </c>
      <c r="AB131" s="20" t="s">
        <v>25</v>
      </c>
      <c r="AC131" s="9">
        <v>21</v>
      </c>
      <c r="AD131" s="21" t="s">
        <v>26</v>
      </c>
      <c r="AE131" s="11">
        <v>17</v>
      </c>
      <c r="AF131" s="8" t="s">
        <v>25</v>
      </c>
      <c r="AG131" s="9">
        <v>21</v>
      </c>
      <c r="AH131" s="10" t="s">
        <v>26</v>
      </c>
      <c r="AI131" s="11">
        <v>9</v>
      </c>
    </row>
    <row r="132" spans="1:35" x14ac:dyDescent="0.15">
      <c r="A132" s="8" t="s">
        <v>27</v>
      </c>
      <c r="B132" s="9">
        <v>21</v>
      </c>
      <c r="C132" s="10" t="s">
        <v>28</v>
      </c>
      <c r="D132" s="11">
        <v>14</v>
      </c>
      <c r="E132" s="8" t="s">
        <v>27</v>
      </c>
      <c r="F132" s="9">
        <v>24</v>
      </c>
      <c r="G132" s="10" t="s">
        <v>28</v>
      </c>
      <c r="H132" s="11">
        <v>16</v>
      </c>
      <c r="J132" s="8" t="s">
        <v>27</v>
      </c>
      <c r="K132" s="9">
        <v>17</v>
      </c>
      <c r="L132" s="10" t="s">
        <v>28</v>
      </c>
      <c r="M132" s="11">
        <v>17</v>
      </c>
      <c r="N132" s="8" t="s">
        <v>27</v>
      </c>
      <c r="O132" s="9">
        <v>6</v>
      </c>
      <c r="P132" s="10" t="s">
        <v>28</v>
      </c>
      <c r="Q132" s="11">
        <v>10</v>
      </c>
      <c r="S132" s="8" t="s">
        <v>27</v>
      </c>
      <c r="T132" s="9">
        <v>21</v>
      </c>
      <c r="U132" s="10" t="s">
        <v>28</v>
      </c>
      <c r="V132" s="11">
        <v>14</v>
      </c>
      <c r="W132" s="8" t="s">
        <v>27</v>
      </c>
      <c r="X132" s="9">
        <v>17</v>
      </c>
      <c r="Y132" s="10" t="s">
        <v>28</v>
      </c>
      <c r="Z132" s="11">
        <v>10</v>
      </c>
      <c r="AB132" s="20" t="s">
        <v>27</v>
      </c>
      <c r="AC132" s="9">
        <v>17</v>
      </c>
      <c r="AD132" s="21" t="s">
        <v>28</v>
      </c>
      <c r="AE132" s="11">
        <v>21</v>
      </c>
      <c r="AF132" s="8" t="s">
        <v>27</v>
      </c>
      <c r="AG132" s="9">
        <v>14</v>
      </c>
      <c r="AH132" s="10" t="s">
        <v>28</v>
      </c>
      <c r="AI132" s="11">
        <v>13</v>
      </c>
    </row>
    <row r="133" spans="1:35" x14ac:dyDescent="0.15">
      <c r="A133" s="8" t="s">
        <v>29</v>
      </c>
      <c r="B133" s="9">
        <v>14</v>
      </c>
      <c r="C133" s="10" t="s">
        <v>30</v>
      </c>
      <c r="D133" s="11">
        <v>7</v>
      </c>
      <c r="E133" s="8" t="s">
        <v>29</v>
      </c>
      <c r="F133" s="9">
        <v>10</v>
      </c>
      <c r="G133" s="10" t="s">
        <v>30</v>
      </c>
      <c r="H133" s="11">
        <v>7</v>
      </c>
      <c r="J133" s="8" t="s">
        <v>29</v>
      </c>
      <c r="K133" s="9">
        <v>21</v>
      </c>
      <c r="L133" s="10" t="s">
        <v>30</v>
      </c>
      <c r="M133" s="11">
        <v>14</v>
      </c>
      <c r="N133" s="8" t="s">
        <v>29</v>
      </c>
      <c r="O133" s="9">
        <v>14</v>
      </c>
      <c r="P133" s="10" t="s">
        <v>30</v>
      </c>
      <c r="Q133" s="11">
        <v>24</v>
      </c>
      <c r="S133" s="8" t="s">
        <v>29</v>
      </c>
      <c r="T133" s="9">
        <v>13</v>
      </c>
      <c r="U133" s="10" t="s">
        <v>30</v>
      </c>
      <c r="V133" s="11">
        <v>7</v>
      </c>
      <c r="W133" s="8" t="s">
        <v>29</v>
      </c>
      <c r="X133" s="9">
        <v>10</v>
      </c>
      <c r="Y133" s="10" t="s">
        <v>30</v>
      </c>
      <c r="Z133" s="11">
        <v>7</v>
      </c>
      <c r="AB133" s="20" t="s">
        <v>29</v>
      </c>
      <c r="AC133" s="9">
        <v>24</v>
      </c>
      <c r="AD133" s="21" t="s">
        <v>30</v>
      </c>
      <c r="AE133" s="11">
        <v>16</v>
      </c>
      <c r="AF133" s="8" t="s">
        <v>29</v>
      </c>
      <c r="AG133" s="9">
        <v>7</v>
      </c>
      <c r="AH133" s="10" t="s">
        <v>30</v>
      </c>
      <c r="AI133" s="11">
        <v>7</v>
      </c>
    </row>
    <row r="134" spans="1:35" x14ac:dyDescent="0.15">
      <c r="A134" s="8" t="s">
        <v>31</v>
      </c>
      <c r="B134" s="9">
        <v>7</v>
      </c>
      <c r="C134" s="10" t="s">
        <v>32</v>
      </c>
      <c r="D134" s="11">
        <v>21</v>
      </c>
      <c r="E134" s="8" t="s">
        <v>31</v>
      </c>
      <c r="F134" s="9">
        <v>14</v>
      </c>
      <c r="G134" s="10" t="s">
        <v>32</v>
      </c>
      <c r="H134" s="11">
        <v>24</v>
      </c>
      <c r="J134" s="8" t="s">
        <v>31</v>
      </c>
      <c r="K134" s="9">
        <v>9</v>
      </c>
      <c r="L134" s="10" t="s">
        <v>32</v>
      </c>
      <c r="M134" s="11">
        <v>13</v>
      </c>
      <c r="N134" s="8" t="s">
        <v>31</v>
      </c>
      <c r="O134" s="9">
        <v>16</v>
      </c>
      <c r="P134" s="10" t="s">
        <v>32</v>
      </c>
      <c r="Q134" s="11">
        <v>14</v>
      </c>
      <c r="S134" s="8" t="s">
        <v>31</v>
      </c>
      <c r="T134" s="9">
        <v>12</v>
      </c>
      <c r="U134" s="10" t="s">
        <v>32</v>
      </c>
      <c r="V134" s="11">
        <v>10</v>
      </c>
      <c r="W134" s="8" t="s">
        <v>31</v>
      </c>
      <c r="X134" s="9">
        <v>7</v>
      </c>
      <c r="Y134" s="10" t="s">
        <v>32</v>
      </c>
      <c r="Z134" s="11">
        <v>14</v>
      </c>
      <c r="AB134" s="20" t="s">
        <v>31</v>
      </c>
      <c r="AC134" s="9">
        <v>14</v>
      </c>
      <c r="AD134" s="21" t="s">
        <v>32</v>
      </c>
      <c r="AE134" s="11">
        <v>14</v>
      </c>
      <c r="AF134" s="8" t="s">
        <v>31</v>
      </c>
      <c r="AG134" s="9">
        <v>10</v>
      </c>
      <c r="AH134" s="10" t="s">
        <v>32</v>
      </c>
      <c r="AI134" s="11">
        <v>14</v>
      </c>
    </row>
    <row r="135" spans="1:35" x14ac:dyDescent="0.15">
      <c r="A135" s="8" t="s">
        <v>33</v>
      </c>
      <c r="B135" s="9">
        <v>10</v>
      </c>
      <c r="C135" s="10" t="s">
        <v>34</v>
      </c>
      <c r="D135" s="11">
        <v>17</v>
      </c>
      <c r="E135" s="8" t="s">
        <v>33</v>
      </c>
      <c r="F135" s="9">
        <v>17</v>
      </c>
      <c r="G135" s="10" t="s">
        <v>34</v>
      </c>
      <c r="H135" s="11">
        <v>10</v>
      </c>
      <c r="J135" s="8" t="s">
        <v>33</v>
      </c>
      <c r="K135" s="9">
        <v>14</v>
      </c>
      <c r="L135" s="10" t="s">
        <v>34</v>
      </c>
      <c r="M135" s="11">
        <v>21</v>
      </c>
      <c r="N135" s="8" t="s">
        <v>33</v>
      </c>
      <c r="O135" s="9">
        <v>14</v>
      </c>
      <c r="P135" s="10" t="s">
        <v>34</v>
      </c>
      <c r="Q135" s="11">
        <v>21</v>
      </c>
      <c r="S135" s="8" t="s">
        <v>33</v>
      </c>
      <c r="T135" s="9">
        <v>10</v>
      </c>
      <c r="U135" s="10" t="s">
        <v>34</v>
      </c>
      <c r="V135" s="11">
        <v>7</v>
      </c>
      <c r="W135" s="8" t="s">
        <v>33</v>
      </c>
      <c r="X135" s="9">
        <v>21</v>
      </c>
      <c r="Y135" s="10" t="s">
        <v>34</v>
      </c>
      <c r="Z135" s="11">
        <v>13</v>
      </c>
      <c r="AB135" s="20" t="s">
        <v>33</v>
      </c>
      <c r="AC135" s="9">
        <v>17</v>
      </c>
      <c r="AD135" s="21" t="s">
        <v>34</v>
      </c>
      <c r="AE135" s="11">
        <v>17</v>
      </c>
      <c r="AF135" s="8" t="s">
        <v>33</v>
      </c>
      <c r="AG135" s="9">
        <v>14</v>
      </c>
      <c r="AH135" s="10" t="s">
        <v>34</v>
      </c>
      <c r="AI135" s="11">
        <v>9</v>
      </c>
    </row>
    <row r="136" spans="1:35" x14ac:dyDescent="0.15">
      <c r="A136" s="8" t="s">
        <v>35</v>
      </c>
      <c r="B136" s="9">
        <v>14</v>
      </c>
      <c r="C136" s="10" t="s">
        <v>36</v>
      </c>
      <c r="D136" s="11">
        <v>10</v>
      </c>
      <c r="E136" s="8" t="s">
        <v>35</v>
      </c>
      <c r="F136" s="9">
        <v>10</v>
      </c>
      <c r="G136" s="10" t="s">
        <v>36</v>
      </c>
      <c r="H136" s="11">
        <v>21</v>
      </c>
      <c r="J136" s="8" t="s">
        <v>35</v>
      </c>
      <c r="K136" s="9">
        <v>17</v>
      </c>
      <c r="L136" s="10" t="s">
        <v>36</v>
      </c>
      <c r="M136" s="11">
        <v>10</v>
      </c>
      <c r="N136" s="8" t="s">
        <v>35</v>
      </c>
      <c r="O136" s="9">
        <v>15</v>
      </c>
      <c r="P136" s="10" t="s">
        <v>36</v>
      </c>
      <c r="Q136" s="11">
        <v>21</v>
      </c>
      <c r="S136" s="8" t="s">
        <v>35</v>
      </c>
      <c r="T136" s="9">
        <v>7</v>
      </c>
      <c r="U136" s="10" t="s">
        <v>36</v>
      </c>
      <c r="V136" s="11">
        <v>16</v>
      </c>
      <c r="W136" s="8" t="s">
        <v>35</v>
      </c>
      <c r="X136" s="9">
        <v>10</v>
      </c>
      <c r="Y136" s="10" t="s">
        <v>36</v>
      </c>
      <c r="Z136" s="11">
        <v>10</v>
      </c>
      <c r="AB136" s="20" t="s">
        <v>35</v>
      </c>
      <c r="AC136" s="9">
        <v>16</v>
      </c>
      <c r="AD136" s="21" t="s">
        <v>36</v>
      </c>
      <c r="AE136" s="11">
        <v>28</v>
      </c>
      <c r="AF136" s="8" t="s">
        <v>35</v>
      </c>
      <c r="AG136" s="9">
        <v>6</v>
      </c>
      <c r="AH136" s="10" t="s">
        <v>36</v>
      </c>
      <c r="AI136" s="11">
        <v>17</v>
      </c>
    </row>
    <row r="137" spans="1:35" x14ac:dyDescent="0.15">
      <c r="A137" s="8" t="s">
        <v>37</v>
      </c>
      <c r="B137" s="9">
        <v>21</v>
      </c>
      <c r="C137" s="10" t="s">
        <v>38</v>
      </c>
      <c r="D137" s="11">
        <v>7</v>
      </c>
      <c r="E137" s="8" t="s">
        <v>37</v>
      </c>
      <c r="F137" s="9">
        <v>14</v>
      </c>
      <c r="G137" s="10" t="s">
        <v>38</v>
      </c>
      <c r="H137" s="11">
        <v>10</v>
      </c>
      <c r="J137" s="8" t="s">
        <v>37</v>
      </c>
      <c r="K137" s="9">
        <v>7</v>
      </c>
      <c r="L137" s="10" t="s">
        <v>38</v>
      </c>
      <c r="M137" s="11">
        <v>14</v>
      </c>
      <c r="N137" s="8" t="s">
        <v>37</v>
      </c>
      <c r="O137" s="9">
        <v>24</v>
      </c>
      <c r="P137" s="10" t="s">
        <v>38</v>
      </c>
      <c r="Q137" s="11">
        <v>17</v>
      </c>
      <c r="S137" s="8" t="s">
        <v>37</v>
      </c>
      <c r="T137" s="9">
        <v>17</v>
      </c>
      <c r="U137" s="10" t="s">
        <v>38</v>
      </c>
      <c r="V137" s="11">
        <v>13</v>
      </c>
      <c r="W137" s="8" t="s">
        <v>37</v>
      </c>
      <c r="X137" s="9">
        <v>14</v>
      </c>
      <c r="Y137" s="10" t="s">
        <v>38</v>
      </c>
      <c r="Z137" s="11">
        <v>9</v>
      </c>
      <c r="AB137" s="20" t="s">
        <v>37</v>
      </c>
      <c r="AC137" s="9">
        <v>21</v>
      </c>
      <c r="AD137" s="21" t="s">
        <v>38</v>
      </c>
      <c r="AE137" s="11">
        <v>17</v>
      </c>
      <c r="AF137" s="8" t="s">
        <v>37</v>
      </c>
      <c r="AG137" s="9">
        <v>10</v>
      </c>
      <c r="AH137" s="10" t="s">
        <v>38</v>
      </c>
      <c r="AI137" s="11">
        <v>7</v>
      </c>
    </row>
    <row r="138" spans="1:35" x14ac:dyDescent="0.15">
      <c r="A138" s="8" t="s">
        <v>39</v>
      </c>
      <c r="B138" s="9">
        <v>7</v>
      </c>
      <c r="C138" s="10" t="s">
        <v>40</v>
      </c>
      <c r="D138" s="11">
        <v>10</v>
      </c>
      <c r="E138" s="8" t="s">
        <v>39</v>
      </c>
      <c r="F138" s="9">
        <v>21</v>
      </c>
      <c r="G138" s="10" t="s">
        <v>40</v>
      </c>
      <c r="H138" s="11">
        <v>17</v>
      </c>
      <c r="J138" s="8" t="s">
        <v>39</v>
      </c>
      <c r="K138" s="9">
        <v>13</v>
      </c>
      <c r="L138" s="10" t="s">
        <v>40</v>
      </c>
      <c r="M138" s="11">
        <v>17</v>
      </c>
      <c r="N138" s="8" t="s">
        <v>39</v>
      </c>
      <c r="O138" s="9">
        <v>7</v>
      </c>
      <c r="P138" s="10" t="s">
        <v>40</v>
      </c>
      <c r="Q138" s="11">
        <v>9</v>
      </c>
      <c r="S138" s="8" t="s">
        <v>39</v>
      </c>
      <c r="T138" s="9">
        <v>21</v>
      </c>
      <c r="U138" s="10" t="s">
        <v>40</v>
      </c>
      <c r="V138" s="11">
        <v>10</v>
      </c>
      <c r="W138" s="8" t="s">
        <v>39</v>
      </c>
      <c r="X138" s="9">
        <v>6</v>
      </c>
      <c r="Y138" s="10" t="s">
        <v>40</v>
      </c>
      <c r="Z138" s="11">
        <v>17</v>
      </c>
      <c r="AB138" s="20" t="s">
        <v>39</v>
      </c>
      <c r="AC138" s="9">
        <v>17</v>
      </c>
      <c r="AD138" s="21" t="s">
        <v>40</v>
      </c>
      <c r="AE138" s="11">
        <v>21</v>
      </c>
      <c r="AF138" s="8" t="s">
        <v>39</v>
      </c>
      <c r="AG138" s="9">
        <v>7</v>
      </c>
      <c r="AH138" s="10" t="s">
        <v>40</v>
      </c>
      <c r="AI138" s="11">
        <v>13</v>
      </c>
    </row>
    <row r="139" spans="1:35" x14ac:dyDescent="0.15">
      <c r="A139" s="8" t="s">
        <v>41</v>
      </c>
      <c r="B139" s="9">
        <v>16</v>
      </c>
      <c r="C139" s="10" t="s">
        <v>42</v>
      </c>
      <c r="D139" s="11">
        <v>21</v>
      </c>
      <c r="E139" s="8" t="s">
        <v>41</v>
      </c>
      <c r="F139" s="9">
        <v>10</v>
      </c>
      <c r="G139" s="10" t="s">
        <v>42</v>
      </c>
      <c r="H139" s="11">
        <v>7</v>
      </c>
      <c r="J139" s="8" t="s">
        <v>41</v>
      </c>
      <c r="K139" s="9">
        <v>17</v>
      </c>
      <c r="L139" s="10" t="s">
        <v>42</v>
      </c>
      <c r="M139" s="11">
        <v>24</v>
      </c>
      <c r="N139" s="8" t="s">
        <v>41</v>
      </c>
      <c r="O139" s="9">
        <v>12</v>
      </c>
      <c r="P139" s="10" t="s">
        <v>42</v>
      </c>
      <c r="Q139" s="11">
        <v>21</v>
      </c>
      <c r="S139" s="8" t="s">
        <v>41</v>
      </c>
      <c r="T139" s="9">
        <v>14</v>
      </c>
      <c r="U139" s="10" t="s">
        <v>42</v>
      </c>
      <c r="V139" s="11">
        <v>7</v>
      </c>
      <c r="W139" s="8" t="s">
        <v>41</v>
      </c>
      <c r="X139" s="9">
        <v>14</v>
      </c>
      <c r="Y139" s="10" t="s">
        <v>42</v>
      </c>
      <c r="Z139" s="11">
        <v>6</v>
      </c>
      <c r="AB139" s="20" t="s">
        <v>41</v>
      </c>
      <c r="AC139" s="9">
        <v>24</v>
      </c>
      <c r="AD139" s="21" t="s">
        <v>42</v>
      </c>
      <c r="AE139" s="11">
        <v>17</v>
      </c>
      <c r="AF139" s="8" t="s">
        <v>41</v>
      </c>
      <c r="AG139" s="9">
        <v>14</v>
      </c>
      <c r="AH139" s="10" t="s">
        <v>42</v>
      </c>
      <c r="AI139" s="11">
        <v>14</v>
      </c>
    </row>
    <row r="140" spans="1:35" x14ac:dyDescent="0.15">
      <c r="A140" s="8" t="s">
        <v>43</v>
      </c>
      <c r="B140" s="9">
        <v>17</v>
      </c>
      <c r="C140" s="10" t="s">
        <v>44</v>
      </c>
      <c r="D140" s="11">
        <v>14</v>
      </c>
      <c r="E140" s="8" t="s">
        <v>43</v>
      </c>
      <c r="F140" s="9">
        <v>10</v>
      </c>
      <c r="G140" s="10" t="s">
        <v>44</v>
      </c>
      <c r="H140" s="11">
        <v>14</v>
      </c>
      <c r="J140" s="8" t="s">
        <v>43</v>
      </c>
      <c r="K140" s="9">
        <v>28</v>
      </c>
      <c r="L140" s="10" t="s">
        <v>44</v>
      </c>
      <c r="M140" s="11">
        <v>10</v>
      </c>
      <c r="N140" s="8" t="s">
        <v>43</v>
      </c>
      <c r="O140" s="9">
        <v>14</v>
      </c>
      <c r="P140" s="10" t="s">
        <v>44</v>
      </c>
      <c r="Q140" s="11">
        <v>10</v>
      </c>
      <c r="S140" s="8" t="s">
        <v>43</v>
      </c>
      <c r="T140" s="9">
        <v>7</v>
      </c>
      <c r="U140" s="10" t="s">
        <v>44</v>
      </c>
      <c r="V140" s="11">
        <v>17</v>
      </c>
      <c r="W140" s="8" t="s">
        <v>43</v>
      </c>
      <c r="X140" s="9">
        <v>13</v>
      </c>
      <c r="Y140" s="10" t="s">
        <v>44</v>
      </c>
      <c r="Z140" s="11">
        <v>14</v>
      </c>
      <c r="AB140" s="20" t="s">
        <v>43</v>
      </c>
      <c r="AC140" s="9">
        <v>10</v>
      </c>
      <c r="AD140" s="21" t="s">
        <v>44</v>
      </c>
      <c r="AE140" s="11">
        <v>16</v>
      </c>
      <c r="AF140" s="8" t="s">
        <v>43</v>
      </c>
      <c r="AG140" s="9">
        <v>6</v>
      </c>
      <c r="AH140" s="10" t="s">
        <v>44</v>
      </c>
      <c r="AI140" s="11">
        <v>21</v>
      </c>
    </row>
    <row r="141" spans="1:35" x14ac:dyDescent="0.15">
      <c r="A141" s="8" t="s">
        <v>45</v>
      </c>
      <c r="B141" s="9">
        <v>10</v>
      </c>
      <c r="C141" s="10" t="s">
        <v>46</v>
      </c>
      <c r="D141" s="11">
        <v>14</v>
      </c>
      <c r="E141" s="8" t="s">
        <v>45</v>
      </c>
      <c r="F141" s="9">
        <v>17</v>
      </c>
      <c r="G141" s="10" t="s">
        <v>46</v>
      </c>
      <c r="H141" s="11">
        <v>21</v>
      </c>
      <c r="J141" s="8" t="s">
        <v>45</v>
      </c>
      <c r="K141" s="9">
        <v>12</v>
      </c>
      <c r="L141" s="10" t="s">
        <v>46</v>
      </c>
      <c r="M141" s="11">
        <v>17</v>
      </c>
      <c r="N141" s="8" t="s">
        <v>45</v>
      </c>
      <c r="O141" s="9">
        <v>17</v>
      </c>
      <c r="P141" s="10" t="s">
        <v>46</v>
      </c>
      <c r="Q141" s="11">
        <v>21</v>
      </c>
      <c r="S141" s="8" t="s">
        <v>45</v>
      </c>
      <c r="T141" s="9">
        <v>14</v>
      </c>
      <c r="U141" s="10" t="s">
        <v>46</v>
      </c>
      <c r="V141" s="11">
        <v>16</v>
      </c>
      <c r="W141" s="8" t="s">
        <v>45</v>
      </c>
      <c r="X141" s="9">
        <v>7</v>
      </c>
      <c r="Y141" s="10" t="s">
        <v>46</v>
      </c>
      <c r="Z141" s="11">
        <v>7</v>
      </c>
      <c r="AB141" s="20" t="s">
        <v>45</v>
      </c>
      <c r="AC141" s="9">
        <v>17</v>
      </c>
      <c r="AD141" s="21" t="s">
        <v>46</v>
      </c>
      <c r="AE141" s="11">
        <v>14</v>
      </c>
      <c r="AF141" s="8" t="s">
        <v>45</v>
      </c>
      <c r="AG141" s="9">
        <v>13</v>
      </c>
      <c r="AH141" s="10" t="s">
        <v>46</v>
      </c>
      <c r="AI141" s="11">
        <v>7</v>
      </c>
    </row>
    <row r="142" spans="1:35" x14ac:dyDescent="0.15">
      <c r="A142" s="8" t="s">
        <v>47</v>
      </c>
      <c r="B142" s="9">
        <v>14</v>
      </c>
      <c r="C142" s="10" t="s">
        <v>48</v>
      </c>
      <c r="D142" s="11">
        <v>7</v>
      </c>
      <c r="E142" s="8" t="s">
        <v>47</v>
      </c>
      <c r="F142" s="9">
        <v>21</v>
      </c>
      <c r="G142" s="10" t="s">
        <v>48</v>
      </c>
      <c r="H142" s="11">
        <v>14</v>
      </c>
      <c r="J142" s="8" t="s">
        <v>47</v>
      </c>
      <c r="K142" s="9">
        <v>13</v>
      </c>
      <c r="L142" s="10" t="s">
        <v>48</v>
      </c>
      <c r="M142" s="11">
        <v>13</v>
      </c>
      <c r="N142" s="8" t="s">
        <v>47</v>
      </c>
      <c r="O142" s="9">
        <v>31</v>
      </c>
      <c r="P142" s="10" t="s">
        <v>48</v>
      </c>
      <c r="Q142" s="11">
        <v>11</v>
      </c>
      <c r="S142" s="8" t="s">
        <v>47</v>
      </c>
      <c r="T142" s="9">
        <v>10</v>
      </c>
      <c r="U142" s="10" t="s">
        <v>48</v>
      </c>
      <c r="V142" s="11">
        <v>14</v>
      </c>
      <c r="W142" s="8" t="s">
        <v>47</v>
      </c>
      <c r="X142" s="9">
        <v>14</v>
      </c>
      <c r="Y142" s="10" t="s">
        <v>48</v>
      </c>
      <c r="Z142" s="11">
        <v>17</v>
      </c>
      <c r="AB142" s="20" t="s">
        <v>47</v>
      </c>
      <c r="AC142" s="9">
        <v>21</v>
      </c>
      <c r="AD142" s="21" t="s">
        <v>48</v>
      </c>
      <c r="AE142" s="11">
        <v>24</v>
      </c>
      <c r="AF142" s="8" t="s">
        <v>47</v>
      </c>
      <c r="AG142" s="9">
        <v>9</v>
      </c>
      <c r="AH142" s="10" t="s">
        <v>48</v>
      </c>
      <c r="AI142" s="11">
        <v>14</v>
      </c>
    </row>
    <row r="143" spans="1:35" x14ac:dyDescent="0.15">
      <c r="A143" s="12" t="s">
        <v>49</v>
      </c>
      <c r="B143" s="13">
        <v>17</v>
      </c>
      <c r="C143" s="14" t="s">
        <v>50</v>
      </c>
      <c r="D143" s="15">
        <v>21</v>
      </c>
      <c r="E143" s="12" t="s">
        <v>49</v>
      </c>
      <c r="F143" s="13">
        <v>13</v>
      </c>
      <c r="G143" s="14" t="s">
        <v>50</v>
      </c>
      <c r="H143" s="15">
        <v>10</v>
      </c>
      <c r="J143" s="12" t="s">
        <v>49</v>
      </c>
      <c r="K143" s="13">
        <v>14</v>
      </c>
      <c r="L143" s="14" t="s">
        <v>50</v>
      </c>
      <c r="M143" s="15">
        <v>28</v>
      </c>
      <c r="N143" s="12" t="s">
        <v>49</v>
      </c>
      <c r="O143" s="13">
        <v>14</v>
      </c>
      <c r="P143" s="14" t="s">
        <v>50</v>
      </c>
      <c r="Q143" s="15">
        <v>21</v>
      </c>
      <c r="S143" s="12" t="s">
        <v>49</v>
      </c>
      <c r="T143" s="13">
        <v>13</v>
      </c>
      <c r="U143" s="14" t="s">
        <v>50</v>
      </c>
      <c r="V143" s="15">
        <v>10</v>
      </c>
      <c r="W143" s="12" t="s">
        <v>49</v>
      </c>
      <c r="X143" s="13">
        <v>10</v>
      </c>
      <c r="Y143" s="14" t="s">
        <v>50</v>
      </c>
      <c r="Z143" s="15">
        <v>10</v>
      </c>
      <c r="AB143" s="22" t="s">
        <v>49</v>
      </c>
      <c r="AC143" s="13">
        <v>13</v>
      </c>
      <c r="AD143" s="23" t="s">
        <v>50</v>
      </c>
      <c r="AE143" s="15">
        <v>8</v>
      </c>
      <c r="AF143" s="12" t="s">
        <v>49</v>
      </c>
      <c r="AG143" s="13">
        <v>10</v>
      </c>
      <c r="AH143" s="14" t="s">
        <v>50</v>
      </c>
      <c r="AI143" s="15">
        <v>13</v>
      </c>
    </row>
    <row r="144" spans="1:35" x14ac:dyDescent="0.15">
      <c r="A144" s="16">
        <f>SUM(B126:B143)+SUM(D126:D143)</f>
        <v>500</v>
      </c>
      <c r="B144" s="16"/>
      <c r="C144" s="16"/>
      <c r="D144" s="17"/>
      <c r="E144" s="16">
        <f>SUM(F126:F143)+SUM(H126:H143)</f>
        <v>506</v>
      </c>
      <c r="F144" s="17"/>
      <c r="G144" s="16"/>
      <c r="H144" s="16"/>
      <c r="J144" s="16">
        <f>SUM(K126:K143)+SUM(M126:M143)</f>
        <v>584</v>
      </c>
      <c r="K144" s="16"/>
      <c r="L144" s="16"/>
      <c r="M144" s="17"/>
      <c r="N144" s="16">
        <f>SUM(O126:O143)+SUM(Q126:Q143)</f>
        <v>563</v>
      </c>
      <c r="O144" s="17"/>
      <c r="P144" s="16"/>
      <c r="Q144" s="16"/>
      <c r="S144" s="16">
        <f>SUM(T126:T143)+SUM(V126:V143)</f>
        <v>465</v>
      </c>
      <c r="T144" s="16"/>
      <c r="U144" s="16"/>
      <c r="V144" s="17"/>
      <c r="W144" s="16">
        <f>SUM(X126:X143)+SUM(Z126:Z143)</f>
        <v>417</v>
      </c>
      <c r="X144" s="17"/>
      <c r="Y144" s="16"/>
      <c r="Z144" s="16"/>
      <c r="AB144" s="16">
        <f>SUM(AC126:AC143)+SUM(AE126:AE143)</f>
        <v>646</v>
      </c>
      <c r="AC144" s="16"/>
      <c r="AD144" s="16"/>
      <c r="AE144" s="17"/>
      <c r="AF144" s="16">
        <f>SUM(AG126:AG143)+SUM(AI126:AI143)</f>
        <v>420</v>
      </c>
      <c r="AG144" s="17"/>
      <c r="AH144" s="16"/>
      <c r="AI144" s="16"/>
    </row>
    <row r="145" spans="1:35" x14ac:dyDescent="0.15">
      <c r="A145" s="178" t="s">
        <v>103</v>
      </c>
      <c r="B145" s="179"/>
      <c r="C145" s="179"/>
      <c r="D145" s="179"/>
      <c r="E145" s="179"/>
      <c r="F145" s="179"/>
      <c r="G145" s="179"/>
      <c r="H145" s="180"/>
      <c r="J145" s="188" t="s">
        <v>106</v>
      </c>
      <c r="K145" s="189"/>
      <c r="L145" s="189"/>
      <c r="M145" s="189"/>
      <c r="N145" s="189"/>
      <c r="O145" s="189"/>
      <c r="P145" s="189"/>
      <c r="Q145" s="190"/>
      <c r="S145" s="181" t="s">
        <v>104</v>
      </c>
      <c r="T145" s="182"/>
      <c r="U145" s="182"/>
      <c r="V145" s="182"/>
      <c r="W145" s="182"/>
      <c r="X145" s="182"/>
      <c r="Y145" s="182"/>
      <c r="Z145" s="183"/>
      <c r="AB145" s="185" t="s">
        <v>105</v>
      </c>
      <c r="AC145" s="186"/>
      <c r="AD145" s="186"/>
      <c r="AE145" s="186"/>
      <c r="AF145" s="186"/>
      <c r="AG145" s="186"/>
      <c r="AH145" s="186"/>
      <c r="AI145" s="187"/>
    </row>
    <row r="146" spans="1:35" x14ac:dyDescent="0.15">
      <c r="A146" s="171" t="s">
        <v>107</v>
      </c>
      <c r="B146" s="136"/>
      <c r="C146" s="136"/>
      <c r="D146" s="136"/>
      <c r="E146" s="136"/>
      <c r="F146" s="136"/>
      <c r="G146" s="136"/>
      <c r="H146" s="165"/>
      <c r="J146" s="191" t="s">
        <v>110</v>
      </c>
      <c r="K146" s="149"/>
      <c r="L146" s="149"/>
      <c r="M146" s="149"/>
      <c r="N146" s="149"/>
      <c r="O146" s="149"/>
      <c r="P146" s="149"/>
      <c r="Q146" s="150"/>
      <c r="S146" s="184" t="s">
        <v>108</v>
      </c>
      <c r="T146" s="167"/>
      <c r="U146" s="167"/>
      <c r="V146" s="167"/>
      <c r="W146" s="167"/>
      <c r="X146" s="167"/>
      <c r="Y146" s="167"/>
      <c r="Z146" s="168"/>
      <c r="AB146" s="169" t="s">
        <v>109</v>
      </c>
      <c r="AC146" s="154"/>
      <c r="AD146" s="154"/>
      <c r="AE146" s="154"/>
      <c r="AF146" s="154"/>
      <c r="AG146" s="154"/>
      <c r="AH146" s="154"/>
      <c r="AI146" s="170"/>
    </row>
    <row r="147" spans="1:35" x14ac:dyDescent="0.15">
      <c r="A147" s="135" t="s">
        <v>59</v>
      </c>
      <c r="B147" s="136"/>
      <c r="C147" s="136"/>
      <c r="D147" s="136"/>
      <c r="E147" s="136"/>
      <c r="F147" s="136"/>
      <c r="G147" s="136"/>
      <c r="H147" s="165"/>
      <c r="J147" s="148" t="s">
        <v>8</v>
      </c>
      <c r="K147" s="149"/>
      <c r="L147" s="149"/>
      <c r="M147" s="149"/>
      <c r="N147" s="149"/>
      <c r="O147" s="149"/>
      <c r="P147" s="149"/>
      <c r="Q147" s="150"/>
      <c r="S147" s="166" t="s">
        <v>60</v>
      </c>
      <c r="T147" s="167"/>
      <c r="U147" s="167"/>
      <c r="V147" s="167"/>
      <c r="W147" s="167"/>
      <c r="X147" s="167"/>
      <c r="Y147" s="167"/>
      <c r="Z147" s="168"/>
      <c r="AB147" s="177" t="s">
        <v>60</v>
      </c>
      <c r="AC147" s="154"/>
      <c r="AD147" s="154"/>
      <c r="AE147" s="154"/>
      <c r="AF147" s="154"/>
      <c r="AG147" s="154"/>
      <c r="AH147" s="154"/>
      <c r="AI147" s="170"/>
    </row>
    <row r="148" spans="1:35" x14ac:dyDescent="0.15">
      <c r="A148" s="141" t="s">
        <v>111</v>
      </c>
      <c r="B148" s="142"/>
      <c r="C148" s="142"/>
      <c r="D148" s="143"/>
      <c r="E148" s="136" t="s">
        <v>202</v>
      </c>
      <c r="F148" s="144"/>
      <c r="G148" s="144"/>
      <c r="H148" s="145"/>
      <c r="J148" s="157" t="s">
        <v>111</v>
      </c>
      <c r="K148" s="158"/>
      <c r="L148" s="158"/>
      <c r="M148" s="159"/>
      <c r="N148" s="149" t="s">
        <v>202</v>
      </c>
      <c r="O148" s="160"/>
      <c r="P148" s="160"/>
      <c r="Q148" s="161"/>
      <c r="S148" s="172" t="s">
        <v>111</v>
      </c>
      <c r="T148" s="173"/>
      <c r="U148" s="173"/>
      <c r="V148" s="174"/>
      <c r="W148" s="167" t="s">
        <v>202</v>
      </c>
      <c r="X148" s="175"/>
      <c r="Y148" s="175"/>
      <c r="Z148" s="176"/>
      <c r="AB148" s="151" t="s">
        <v>111</v>
      </c>
      <c r="AC148" s="152"/>
      <c r="AD148" s="152"/>
      <c r="AE148" s="153"/>
      <c r="AF148" s="154" t="s">
        <v>202</v>
      </c>
      <c r="AG148" s="155"/>
      <c r="AH148" s="155"/>
      <c r="AI148" s="156"/>
    </row>
    <row r="149" spans="1:35" x14ac:dyDescent="0.15">
      <c r="A149" s="1"/>
      <c r="B149" s="2" t="s">
        <v>13</v>
      </c>
      <c r="C149" s="2"/>
      <c r="D149" s="85" t="s">
        <v>157</v>
      </c>
      <c r="E149" s="85"/>
      <c r="F149" s="2" t="s">
        <v>14</v>
      </c>
      <c r="G149" s="2"/>
      <c r="H149" s="3"/>
      <c r="J149" s="1"/>
      <c r="K149" s="2" t="s">
        <v>13</v>
      </c>
      <c r="L149" s="2"/>
      <c r="M149" s="85" t="s">
        <v>157</v>
      </c>
      <c r="N149" s="85"/>
      <c r="O149" s="2" t="s">
        <v>14</v>
      </c>
      <c r="P149" s="2"/>
      <c r="Q149" s="3"/>
      <c r="S149" s="1"/>
      <c r="T149" s="2" t="s">
        <v>13</v>
      </c>
      <c r="U149" s="2"/>
      <c r="V149" s="85" t="s">
        <v>157</v>
      </c>
      <c r="W149" s="85"/>
      <c r="X149" s="2" t="s">
        <v>14</v>
      </c>
      <c r="Y149" s="2"/>
      <c r="Z149" s="3"/>
      <c r="AB149" s="1"/>
      <c r="AC149" s="2" t="s">
        <v>13</v>
      </c>
      <c r="AD149" s="2"/>
      <c r="AE149" s="85" t="s">
        <v>157</v>
      </c>
      <c r="AF149" s="85"/>
      <c r="AG149" s="2" t="s">
        <v>14</v>
      </c>
      <c r="AH149" s="2"/>
      <c r="AI149" s="3"/>
    </row>
    <row r="150" spans="1:35" x14ac:dyDescent="0.15">
      <c r="A150" s="4" t="s">
        <v>15</v>
      </c>
      <c r="B150" s="5">
        <v>6</v>
      </c>
      <c r="C150" s="6" t="s">
        <v>16</v>
      </c>
      <c r="D150" s="7">
        <v>0</v>
      </c>
      <c r="E150" s="4" t="s">
        <v>15</v>
      </c>
      <c r="F150" s="5">
        <v>9</v>
      </c>
      <c r="G150" s="6" t="s">
        <v>16</v>
      </c>
      <c r="H150" s="7">
        <v>3</v>
      </c>
      <c r="J150" s="4" t="s">
        <v>15</v>
      </c>
      <c r="K150" s="5">
        <v>3</v>
      </c>
      <c r="L150" s="6" t="s">
        <v>16</v>
      </c>
      <c r="M150" s="7">
        <v>10</v>
      </c>
      <c r="N150" s="4" t="s">
        <v>15</v>
      </c>
      <c r="O150" s="5">
        <v>21</v>
      </c>
      <c r="P150" s="6" t="s">
        <v>16</v>
      </c>
      <c r="Q150" s="7">
        <v>17</v>
      </c>
      <c r="S150" s="4" t="s">
        <v>15</v>
      </c>
      <c r="T150" s="5">
        <v>10</v>
      </c>
      <c r="U150" s="6" t="s">
        <v>16</v>
      </c>
      <c r="V150" s="7">
        <v>21</v>
      </c>
      <c r="W150" s="4" t="s">
        <v>15</v>
      </c>
      <c r="X150" s="5">
        <v>14</v>
      </c>
      <c r="Y150" s="6" t="s">
        <v>16</v>
      </c>
      <c r="Z150" s="7">
        <v>10</v>
      </c>
      <c r="AB150" s="4" t="s">
        <v>15</v>
      </c>
      <c r="AC150" s="5">
        <v>21</v>
      </c>
      <c r="AD150" s="6" t="s">
        <v>16</v>
      </c>
      <c r="AE150" s="5">
        <v>10</v>
      </c>
      <c r="AF150" s="4" t="s">
        <v>15</v>
      </c>
      <c r="AG150" s="5">
        <v>10</v>
      </c>
      <c r="AH150" s="6" t="s">
        <v>16</v>
      </c>
      <c r="AI150" s="7">
        <v>0</v>
      </c>
    </row>
    <row r="151" spans="1:35" x14ac:dyDescent="0.15">
      <c r="A151" s="8" t="s">
        <v>17</v>
      </c>
      <c r="B151" s="9">
        <v>14</v>
      </c>
      <c r="C151" s="10" t="s">
        <v>18</v>
      </c>
      <c r="D151" s="11">
        <v>14</v>
      </c>
      <c r="E151" s="8" t="s">
        <v>17</v>
      </c>
      <c r="F151" s="9">
        <v>17</v>
      </c>
      <c r="G151" s="10" t="s">
        <v>18</v>
      </c>
      <c r="H151" s="11">
        <v>13</v>
      </c>
      <c r="J151" s="8" t="s">
        <v>17</v>
      </c>
      <c r="K151" s="9">
        <v>10</v>
      </c>
      <c r="L151" s="10" t="s">
        <v>18</v>
      </c>
      <c r="M151" s="11">
        <v>7</v>
      </c>
      <c r="N151" s="8" t="s">
        <v>17</v>
      </c>
      <c r="O151" s="9">
        <v>7</v>
      </c>
      <c r="P151" s="10" t="s">
        <v>18</v>
      </c>
      <c r="Q151" s="11">
        <v>21</v>
      </c>
      <c r="S151" s="8" t="s">
        <v>17</v>
      </c>
      <c r="T151" s="9">
        <v>14</v>
      </c>
      <c r="U151" s="10" t="s">
        <v>18</v>
      </c>
      <c r="V151" s="11">
        <v>14</v>
      </c>
      <c r="W151" s="8" t="s">
        <v>17</v>
      </c>
      <c r="X151" s="9">
        <v>6</v>
      </c>
      <c r="Y151" s="10" t="s">
        <v>18</v>
      </c>
      <c r="Z151" s="11">
        <v>7</v>
      </c>
      <c r="AB151" s="8" t="s">
        <v>17</v>
      </c>
      <c r="AC151" s="9">
        <v>17</v>
      </c>
      <c r="AD151" s="10" t="s">
        <v>18</v>
      </c>
      <c r="AE151" s="9">
        <v>10</v>
      </c>
      <c r="AF151" s="8" t="s">
        <v>17</v>
      </c>
      <c r="AG151" s="9">
        <v>3</v>
      </c>
      <c r="AH151" s="10" t="s">
        <v>18</v>
      </c>
      <c r="AI151" s="11">
        <v>14</v>
      </c>
    </row>
    <row r="152" spans="1:35" x14ac:dyDescent="0.15">
      <c r="A152" s="8" t="s">
        <v>19</v>
      </c>
      <c r="B152" s="9">
        <v>0</v>
      </c>
      <c r="C152" s="10" t="s">
        <v>20</v>
      </c>
      <c r="D152" s="11">
        <v>7</v>
      </c>
      <c r="E152" s="8" t="s">
        <v>19</v>
      </c>
      <c r="F152" s="9">
        <v>7</v>
      </c>
      <c r="G152" s="10" t="s">
        <v>20</v>
      </c>
      <c r="H152" s="11">
        <v>9</v>
      </c>
      <c r="J152" s="8" t="s">
        <v>19</v>
      </c>
      <c r="K152" s="9">
        <v>6</v>
      </c>
      <c r="L152" s="10" t="s">
        <v>20</v>
      </c>
      <c r="M152" s="11">
        <v>10</v>
      </c>
      <c r="N152" s="8" t="s">
        <v>19</v>
      </c>
      <c r="O152" s="9">
        <v>13</v>
      </c>
      <c r="P152" s="10" t="s">
        <v>20</v>
      </c>
      <c r="Q152" s="11">
        <v>17</v>
      </c>
      <c r="S152" s="8" t="s">
        <v>19</v>
      </c>
      <c r="T152" s="9">
        <v>13</v>
      </c>
      <c r="U152" s="10" t="s">
        <v>20</v>
      </c>
      <c r="V152" s="11">
        <v>21</v>
      </c>
      <c r="W152" s="8" t="s">
        <v>19</v>
      </c>
      <c r="X152" s="9">
        <v>14</v>
      </c>
      <c r="Y152" s="10" t="s">
        <v>20</v>
      </c>
      <c r="Z152" s="11">
        <v>9</v>
      </c>
      <c r="AB152" s="8" t="s">
        <v>19</v>
      </c>
      <c r="AC152" s="9">
        <v>14</v>
      </c>
      <c r="AD152" s="10" t="s">
        <v>20</v>
      </c>
      <c r="AE152" s="9">
        <v>21</v>
      </c>
      <c r="AF152" s="8" t="s">
        <v>19</v>
      </c>
      <c r="AG152" s="9">
        <v>3</v>
      </c>
      <c r="AH152" s="10" t="s">
        <v>20</v>
      </c>
      <c r="AI152" s="11">
        <v>10</v>
      </c>
    </row>
    <row r="153" spans="1:35" x14ac:dyDescent="0.15">
      <c r="A153" s="8" t="s">
        <v>21</v>
      </c>
      <c r="B153" s="9">
        <v>7</v>
      </c>
      <c r="C153" s="10" t="s">
        <v>22</v>
      </c>
      <c r="D153" s="11">
        <v>6</v>
      </c>
      <c r="E153" s="8" t="s">
        <v>21</v>
      </c>
      <c r="F153" s="9">
        <v>10</v>
      </c>
      <c r="G153" s="10" t="s">
        <v>22</v>
      </c>
      <c r="H153" s="11">
        <v>17</v>
      </c>
      <c r="J153" s="8" t="s">
        <v>21</v>
      </c>
      <c r="K153" s="9">
        <v>7</v>
      </c>
      <c r="L153" s="10" t="s">
        <v>22</v>
      </c>
      <c r="M153" s="11">
        <v>13</v>
      </c>
      <c r="N153" s="8" t="s">
        <v>21</v>
      </c>
      <c r="O153" s="9">
        <v>10</v>
      </c>
      <c r="P153" s="10" t="s">
        <v>22</v>
      </c>
      <c r="Q153" s="11">
        <v>7</v>
      </c>
      <c r="S153" s="8" t="s">
        <v>21</v>
      </c>
      <c r="T153" s="9">
        <v>17</v>
      </c>
      <c r="U153" s="10" t="s">
        <v>22</v>
      </c>
      <c r="V153" s="11">
        <v>14</v>
      </c>
      <c r="W153" s="8" t="s">
        <v>21</v>
      </c>
      <c r="X153" s="9">
        <v>10</v>
      </c>
      <c r="Y153" s="10" t="s">
        <v>22</v>
      </c>
      <c r="Z153" s="11">
        <v>14</v>
      </c>
      <c r="AB153" s="8" t="s">
        <v>21</v>
      </c>
      <c r="AC153" s="9">
        <v>10</v>
      </c>
      <c r="AD153" s="10" t="s">
        <v>22</v>
      </c>
      <c r="AE153" s="9">
        <v>17</v>
      </c>
      <c r="AF153" s="8" t="s">
        <v>21</v>
      </c>
      <c r="AG153" s="9">
        <v>7</v>
      </c>
      <c r="AH153" s="10" t="s">
        <v>22</v>
      </c>
      <c r="AI153" s="11">
        <v>3</v>
      </c>
    </row>
    <row r="154" spans="1:35" x14ac:dyDescent="0.15">
      <c r="A154" s="8" t="s">
        <v>23</v>
      </c>
      <c r="B154" s="9">
        <v>0</v>
      </c>
      <c r="C154" s="10" t="s">
        <v>24</v>
      </c>
      <c r="D154" s="11">
        <v>0</v>
      </c>
      <c r="E154" s="8" t="s">
        <v>23</v>
      </c>
      <c r="F154" s="9">
        <v>14</v>
      </c>
      <c r="G154" s="10" t="s">
        <v>24</v>
      </c>
      <c r="H154" s="11">
        <v>14</v>
      </c>
      <c r="J154" s="8" t="s">
        <v>23</v>
      </c>
      <c r="K154" s="9">
        <v>6</v>
      </c>
      <c r="L154" s="10" t="s">
        <v>24</v>
      </c>
      <c r="M154" s="11">
        <v>9</v>
      </c>
      <c r="N154" s="8" t="s">
        <v>23</v>
      </c>
      <c r="O154" s="9">
        <v>14</v>
      </c>
      <c r="P154" s="10" t="s">
        <v>24</v>
      </c>
      <c r="Q154" s="11">
        <v>14</v>
      </c>
      <c r="S154" s="8" t="s">
        <v>23</v>
      </c>
      <c r="T154" s="9">
        <v>10</v>
      </c>
      <c r="U154" s="10" t="s">
        <v>24</v>
      </c>
      <c r="V154" s="11">
        <v>16</v>
      </c>
      <c r="W154" s="8" t="s">
        <v>23</v>
      </c>
      <c r="X154" s="9">
        <v>7</v>
      </c>
      <c r="Y154" s="10" t="s">
        <v>24</v>
      </c>
      <c r="Z154" s="11">
        <v>7</v>
      </c>
      <c r="AB154" s="8" t="s">
        <v>23</v>
      </c>
      <c r="AC154" s="9">
        <v>21</v>
      </c>
      <c r="AD154" s="10" t="s">
        <v>24</v>
      </c>
      <c r="AE154" s="9">
        <v>14</v>
      </c>
      <c r="AF154" s="8" t="s">
        <v>23</v>
      </c>
      <c r="AG154" s="9">
        <v>10</v>
      </c>
      <c r="AH154" s="10" t="s">
        <v>24</v>
      </c>
      <c r="AI154" s="11">
        <v>13</v>
      </c>
    </row>
    <row r="155" spans="1:35" x14ac:dyDescent="0.15">
      <c r="A155" s="8" t="s">
        <v>25</v>
      </c>
      <c r="B155" s="9">
        <v>7</v>
      </c>
      <c r="C155" s="10" t="s">
        <v>26</v>
      </c>
      <c r="D155" s="11">
        <v>13</v>
      </c>
      <c r="E155" s="8" t="s">
        <v>25</v>
      </c>
      <c r="F155" s="9">
        <v>16</v>
      </c>
      <c r="G155" s="10" t="s">
        <v>26</v>
      </c>
      <c r="H155" s="11">
        <v>7</v>
      </c>
      <c r="J155" s="8" t="s">
        <v>25</v>
      </c>
      <c r="K155" s="9">
        <v>14</v>
      </c>
      <c r="L155" s="10" t="s">
        <v>26</v>
      </c>
      <c r="M155" s="11">
        <v>10</v>
      </c>
      <c r="N155" s="8" t="s">
        <v>25</v>
      </c>
      <c r="O155" s="9">
        <v>24</v>
      </c>
      <c r="P155" s="10" t="s">
        <v>26</v>
      </c>
      <c r="Q155" s="11">
        <v>10</v>
      </c>
      <c r="S155" s="8" t="s">
        <v>25</v>
      </c>
      <c r="T155" s="9">
        <v>28</v>
      </c>
      <c r="U155" s="10" t="s">
        <v>26</v>
      </c>
      <c r="V155" s="11">
        <v>21</v>
      </c>
      <c r="W155" s="8" t="s">
        <v>25</v>
      </c>
      <c r="X155" s="9">
        <v>10</v>
      </c>
      <c r="Y155" s="10" t="s">
        <v>26</v>
      </c>
      <c r="Z155" s="11">
        <v>10</v>
      </c>
      <c r="AB155" s="8" t="s">
        <v>25</v>
      </c>
      <c r="AC155" s="9">
        <v>10</v>
      </c>
      <c r="AD155" s="10" t="s">
        <v>26</v>
      </c>
      <c r="AE155" s="9">
        <v>10</v>
      </c>
      <c r="AF155" s="8" t="s">
        <v>25</v>
      </c>
      <c r="AG155" s="9">
        <v>0</v>
      </c>
      <c r="AH155" s="10" t="s">
        <v>26</v>
      </c>
      <c r="AI155" s="11">
        <v>7</v>
      </c>
    </row>
    <row r="156" spans="1:35" x14ac:dyDescent="0.15">
      <c r="A156" s="8" t="s">
        <v>27</v>
      </c>
      <c r="B156" s="9">
        <v>3</v>
      </c>
      <c r="C156" s="10" t="s">
        <v>28</v>
      </c>
      <c r="D156" s="11">
        <v>3</v>
      </c>
      <c r="E156" s="8" t="s">
        <v>27</v>
      </c>
      <c r="F156" s="9">
        <v>14</v>
      </c>
      <c r="G156" s="10" t="s">
        <v>28</v>
      </c>
      <c r="H156" s="11">
        <v>21</v>
      </c>
      <c r="J156" s="8" t="s">
        <v>27</v>
      </c>
      <c r="K156" s="9">
        <v>10</v>
      </c>
      <c r="L156" s="10" t="s">
        <v>28</v>
      </c>
      <c r="M156" s="11">
        <v>7</v>
      </c>
      <c r="N156" s="8" t="s">
        <v>27</v>
      </c>
      <c r="O156" s="9">
        <v>21</v>
      </c>
      <c r="P156" s="10" t="s">
        <v>28</v>
      </c>
      <c r="Q156" s="11">
        <v>7</v>
      </c>
      <c r="S156" s="8" t="s">
        <v>27</v>
      </c>
      <c r="T156" s="9">
        <v>14</v>
      </c>
      <c r="U156" s="10" t="s">
        <v>28</v>
      </c>
      <c r="V156" s="11">
        <v>17</v>
      </c>
      <c r="W156" s="8" t="s">
        <v>27</v>
      </c>
      <c r="X156" s="9">
        <v>17</v>
      </c>
      <c r="Y156" s="10" t="s">
        <v>28</v>
      </c>
      <c r="Z156" s="11">
        <v>6</v>
      </c>
      <c r="AB156" s="8" t="s">
        <v>27</v>
      </c>
      <c r="AC156" s="9">
        <v>7</v>
      </c>
      <c r="AD156" s="10" t="s">
        <v>28</v>
      </c>
      <c r="AE156" s="9">
        <v>14</v>
      </c>
      <c r="AF156" s="8" t="s">
        <v>27</v>
      </c>
      <c r="AG156" s="9">
        <v>14</v>
      </c>
      <c r="AH156" s="10" t="s">
        <v>28</v>
      </c>
      <c r="AI156" s="11">
        <v>0</v>
      </c>
    </row>
    <row r="157" spans="1:35" x14ac:dyDescent="0.15">
      <c r="A157" s="8" t="s">
        <v>29</v>
      </c>
      <c r="B157" s="9">
        <v>13</v>
      </c>
      <c r="C157" s="10" t="s">
        <v>30</v>
      </c>
      <c r="D157" s="11">
        <v>14</v>
      </c>
      <c r="E157" s="8" t="s">
        <v>29</v>
      </c>
      <c r="F157" s="9">
        <v>7</v>
      </c>
      <c r="G157" s="10" t="s">
        <v>30</v>
      </c>
      <c r="H157" s="11">
        <v>13</v>
      </c>
      <c r="J157" s="8" t="s">
        <v>29</v>
      </c>
      <c r="K157" s="9">
        <v>7</v>
      </c>
      <c r="L157" s="10" t="s">
        <v>30</v>
      </c>
      <c r="M157" s="11">
        <v>3</v>
      </c>
      <c r="N157" s="8" t="s">
        <v>29</v>
      </c>
      <c r="O157" s="9">
        <v>10</v>
      </c>
      <c r="P157" s="10" t="s">
        <v>30</v>
      </c>
      <c r="Q157" s="11">
        <v>13</v>
      </c>
      <c r="S157" s="8" t="s">
        <v>29</v>
      </c>
      <c r="T157" s="9">
        <v>21</v>
      </c>
      <c r="U157" s="10" t="s">
        <v>30</v>
      </c>
      <c r="V157" s="11">
        <v>21</v>
      </c>
      <c r="W157" s="8" t="s">
        <v>29</v>
      </c>
      <c r="X157" s="9">
        <v>10</v>
      </c>
      <c r="Y157" s="10" t="s">
        <v>30</v>
      </c>
      <c r="Z157" s="11">
        <v>14</v>
      </c>
      <c r="AB157" s="8" t="s">
        <v>29</v>
      </c>
      <c r="AC157" s="9">
        <v>21</v>
      </c>
      <c r="AD157" s="10" t="s">
        <v>30</v>
      </c>
      <c r="AE157" s="9">
        <v>21</v>
      </c>
      <c r="AF157" s="8" t="s">
        <v>29</v>
      </c>
      <c r="AG157" s="9">
        <v>6</v>
      </c>
      <c r="AH157" s="10" t="s">
        <v>30</v>
      </c>
      <c r="AI157" s="11">
        <v>10</v>
      </c>
    </row>
    <row r="158" spans="1:35" x14ac:dyDescent="0.15">
      <c r="A158" s="8" t="s">
        <v>31</v>
      </c>
      <c r="B158" s="9">
        <v>7</v>
      </c>
      <c r="C158" s="10" t="s">
        <v>32</v>
      </c>
      <c r="D158" s="11">
        <v>7</v>
      </c>
      <c r="E158" s="8" t="s">
        <v>31</v>
      </c>
      <c r="F158" s="9">
        <v>10</v>
      </c>
      <c r="G158" s="10" t="s">
        <v>32</v>
      </c>
      <c r="H158" s="11">
        <v>10</v>
      </c>
      <c r="J158" s="8" t="s">
        <v>31</v>
      </c>
      <c r="K158" s="9">
        <v>10</v>
      </c>
      <c r="L158" s="10" t="s">
        <v>32</v>
      </c>
      <c r="M158" s="11">
        <v>14</v>
      </c>
      <c r="N158" s="8" t="s">
        <v>31</v>
      </c>
      <c r="O158" s="9">
        <v>14</v>
      </c>
      <c r="P158" s="10" t="s">
        <v>32</v>
      </c>
      <c r="Q158" s="11">
        <v>21</v>
      </c>
      <c r="S158" s="8" t="s">
        <v>31</v>
      </c>
      <c r="T158" s="9">
        <v>17</v>
      </c>
      <c r="U158" s="10" t="s">
        <v>32</v>
      </c>
      <c r="V158" s="11">
        <v>16</v>
      </c>
      <c r="W158" s="8" t="s">
        <v>31</v>
      </c>
      <c r="X158" s="9">
        <v>0</v>
      </c>
      <c r="Y158" s="10" t="s">
        <v>32</v>
      </c>
      <c r="Z158" s="11">
        <v>7</v>
      </c>
      <c r="AB158" s="8" t="s">
        <v>31</v>
      </c>
      <c r="AC158" s="9">
        <v>10</v>
      </c>
      <c r="AD158" s="10" t="s">
        <v>32</v>
      </c>
      <c r="AE158" s="9">
        <v>10</v>
      </c>
      <c r="AF158" s="8" t="s">
        <v>31</v>
      </c>
      <c r="AG158" s="9">
        <v>17</v>
      </c>
      <c r="AH158" s="10" t="s">
        <v>32</v>
      </c>
      <c r="AI158" s="11">
        <v>0</v>
      </c>
    </row>
    <row r="159" spans="1:35" x14ac:dyDescent="0.15">
      <c r="A159" s="8" t="s">
        <v>33</v>
      </c>
      <c r="B159" s="9">
        <v>14</v>
      </c>
      <c r="C159" s="10" t="s">
        <v>34</v>
      </c>
      <c r="D159" s="11">
        <v>10</v>
      </c>
      <c r="E159" s="8" t="s">
        <v>33</v>
      </c>
      <c r="F159" s="9">
        <v>7</v>
      </c>
      <c r="G159" s="10" t="s">
        <v>34</v>
      </c>
      <c r="H159" s="11">
        <v>14</v>
      </c>
      <c r="J159" s="8" t="s">
        <v>33</v>
      </c>
      <c r="K159" s="9">
        <v>13</v>
      </c>
      <c r="L159" s="10" t="s">
        <v>34</v>
      </c>
      <c r="M159" s="11">
        <v>7</v>
      </c>
      <c r="N159" s="8" t="s">
        <v>33</v>
      </c>
      <c r="O159" s="9">
        <v>7</v>
      </c>
      <c r="P159" s="10" t="s">
        <v>34</v>
      </c>
      <c r="Q159" s="11">
        <v>17</v>
      </c>
      <c r="S159" s="8" t="s">
        <v>33</v>
      </c>
      <c r="T159" s="9">
        <v>16</v>
      </c>
      <c r="U159" s="10" t="s">
        <v>34</v>
      </c>
      <c r="V159" s="11">
        <v>17</v>
      </c>
      <c r="W159" s="8" t="s">
        <v>33</v>
      </c>
      <c r="X159" s="9">
        <v>14</v>
      </c>
      <c r="Y159" s="10" t="s">
        <v>34</v>
      </c>
      <c r="Z159" s="11">
        <v>10</v>
      </c>
      <c r="AB159" s="8" t="s">
        <v>33</v>
      </c>
      <c r="AC159" s="9">
        <v>14</v>
      </c>
      <c r="AD159" s="10" t="s">
        <v>34</v>
      </c>
      <c r="AE159" s="9">
        <v>6</v>
      </c>
      <c r="AF159" s="8" t="s">
        <v>33</v>
      </c>
      <c r="AG159" s="9">
        <v>7</v>
      </c>
      <c r="AH159" s="10" t="s">
        <v>34</v>
      </c>
      <c r="AI159" s="11">
        <v>6</v>
      </c>
    </row>
    <row r="160" spans="1:35" x14ac:dyDescent="0.15">
      <c r="A160" s="8" t="s">
        <v>35</v>
      </c>
      <c r="B160" s="9">
        <v>7</v>
      </c>
      <c r="C160" s="10" t="s">
        <v>36</v>
      </c>
      <c r="D160" s="11">
        <v>6</v>
      </c>
      <c r="E160" s="8" t="s">
        <v>35</v>
      </c>
      <c r="F160" s="9">
        <v>14</v>
      </c>
      <c r="G160" s="10" t="s">
        <v>36</v>
      </c>
      <c r="H160" s="11">
        <v>17</v>
      </c>
      <c r="J160" s="8" t="s">
        <v>35</v>
      </c>
      <c r="K160" s="9">
        <v>3</v>
      </c>
      <c r="L160" s="10" t="s">
        <v>36</v>
      </c>
      <c r="M160" s="11">
        <v>10</v>
      </c>
      <c r="N160" s="8" t="s">
        <v>35</v>
      </c>
      <c r="O160" s="9">
        <v>21</v>
      </c>
      <c r="P160" s="10" t="s">
        <v>36</v>
      </c>
      <c r="Q160" s="11">
        <v>14</v>
      </c>
      <c r="S160" s="8" t="s">
        <v>35</v>
      </c>
      <c r="T160" s="9">
        <v>10</v>
      </c>
      <c r="U160" s="10" t="s">
        <v>36</v>
      </c>
      <c r="V160" s="11">
        <v>14</v>
      </c>
      <c r="W160" s="8" t="s">
        <v>35</v>
      </c>
      <c r="X160" s="9">
        <v>14</v>
      </c>
      <c r="Y160" s="10" t="s">
        <v>36</v>
      </c>
      <c r="Z160" s="11">
        <v>7</v>
      </c>
      <c r="AB160" s="8" t="s">
        <v>35</v>
      </c>
      <c r="AC160" s="9">
        <v>21</v>
      </c>
      <c r="AD160" s="10" t="s">
        <v>36</v>
      </c>
      <c r="AE160" s="9">
        <v>10</v>
      </c>
      <c r="AF160" s="8" t="s">
        <v>35</v>
      </c>
      <c r="AG160" s="9">
        <v>0</v>
      </c>
      <c r="AH160" s="10" t="s">
        <v>36</v>
      </c>
      <c r="AI160" s="11">
        <v>17</v>
      </c>
    </row>
    <row r="161" spans="1:35" x14ac:dyDescent="0.15">
      <c r="A161" s="8" t="s">
        <v>37</v>
      </c>
      <c r="B161" s="9">
        <v>0</v>
      </c>
      <c r="C161" s="10" t="s">
        <v>38</v>
      </c>
      <c r="D161" s="11">
        <v>0</v>
      </c>
      <c r="E161" s="8" t="s">
        <v>37</v>
      </c>
      <c r="F161" s="9">
        <v>10</v>
      </c>
      <c r="G161" s="10" t="s">
        <v>38</v>
      </c>
      <c r="H161" s="11">
        <v>10</v>
      </c>
      <c r="J161" s="8" t="s">
        <v>37</v>
      </c>
      <c r="K161" s="9">
        <v>9</v>
      </c>
      <c r="L161" s="10" t="s">
        <v>38</v>
      </c>
      <c r="M161" s="11">
        <v>6</v>
      </c>
      <c r="N161" s="8" t="s">
        <v>37</v>
      </c>
      <c r="O161" s="9">
        <v>14</v>
      </c>
      <c r="P161" s="10" t="s">
        <v>38</v>
      </c>
      <c r="Q161" s="11">
        <v>7</v>
      </c>
      <c r="S161" s="8" t="s">
        <v>37</v>
      </c>
      <c r="T161" s="9">
        <v>17</v>
      </c>
      <c r="U161" s="10" t="s">
        <v>38</v>
      </c>
      <c r="V161" s="11">
        <v>13</v>
      </c>
      <c r="W161" s="8" t="s">
        <v>37</v>
      </c>
      <c r="X161" s="9">
        <v>13</v>
      </c>
      <c r="Y161" s="10" t="s">
        <v>38</v>
      </c>
      <c r="Z161" s="11">
        <v>10</v>
      </c>
      <c r="AB161" s="8" t="s">
        <v>37</v>
      </c>
      <c r="AC161" s="9">
        <v>10</v>
      </c>
      <c r="AD161" s="10" t="s">
        <v>38</v>
      </c>
      <c r="AE161" s="9">
        <v>14</v>
      </c>
      <c r="AF161" s="8" t="s">
        <v>37</v>
      </c>
      <c r="AG161" s="9">
        <v>10</v>
      </c>
      <c r="AH161" s="10" t="s">
        <v>38</v>
      </c>
      <c r="AI161" s="11">
        <v>7</v>
      </c>
    </row>
    <row r="162" spans="1:35" x14ac:dyDescent="0.15">
      <c r="A162" s="8" t="s">
        <v>39</v>
      </c>
      <c r="B162" s="9">
        <v>7</v>
      </c>
      <c r="C162" s="10" t="s">
        <v>40</v>
      </c>
      <c r="D162" s="11">
        <v>6</v>
      </c>
      <c r="E162" s="8" t="s">
        <v>39</v>
      </c>
      <c r="F162" s="9">
        <v>17</v>
      </c>
      <c r="G162" s="10" t="s">
        <v>40</v>
      </c>
      <c r="H162" s="11">
        <v>3</v>
      </c>
      <c r="J162" s="8" t="s">
        <v>39</v>
      </c>
      <c r="K162" s="9">
        <v>14</v>
      </c>
      <c r="L162" s="10" t="s">
        <v>40</v>
      </c>
      <c r="M162" s="11">
        <v>3</v>
      </c>
      <c r="N162" s="8" t="s">
        <v>39</v>
      </c>
      <c r="O162" s="9">
        <v>10</v>
      </c>
      <c r="P162" s="10" t="s">
        <v>40</v>
      </c>
      <c r="Q162" s="11">
        <v>10</v>
      </c>
      <c r="S162" s="8" t="s">
        <v>39</v>
      </c>
      <c r="T162" s="9">
        <v>21</v>
      </c>
      <c r="U162" s="10" t="s">
        <v>40</v>
      </c>
      <c r="V162" s="11">
        <v>21</v>
      </c>
      <c r="W162" s="8" t="s">
        <v>39</v>
      </c>
      <c r="X162" s="9">
        <v>7</v>
      </c>
      <c r="Y162" s="10" t="s">
        <v>40</v>
      </c>
      <c r="Z162" s="11">
        <v>3</v>
      </c>
      <c r="AB162" s="8" t="s">
        <v>39</v>
      </c>
      <c r="AC162" s="9">
        <v>17</v>
      </c>
      <c r="AD162" s="10" t="s">
        <v>40</v>
      </c>
      <c r="AE162" s="9">
        <v>21</v>
      </c>
      <c r="AF162" s="8" t="s">
        <v>39</v>
      </c>
      <c r="AG162" s="9">
        <v>13</v>
      </c>
      <c r="AH162" s="10" t="s">
        <v>40</v>
      </c>
      <c r="AI162" s="11">
        <v>0</v>
      </c>
    </row>
    <row r="163" spans="1:35" x14ac:dyDescent="0.15">
      <c r="A163" s="8" t="s">
        <v>41</v>
      </c>
      <c r="B163" s="9">
        <v>14</v>
      </c>
      <c r="C163" s="10" t="s">
        <v>42</v>
      </c>
      <c r="D163" s="11">
        <v>14</v>
      </c>
      <c r="E163" s="8" t="s">
        <v>41</v>
      </c>
      <c r="F163" s="9">
        <v>7</v>
      </c>
      <c r="G163" s="10" t="s">
        <v>42</v>
      </c>
      <c r="H163" s="11">
        <v>13</v>
      </c>
      <c r="J163" s="8" t="s">
        <v>41</v>
      </c>
      <c r="K163" s="9">
        <v>10</v>
      </c>
      <c r="L163" s="10" t="s">
        <v>42</v>
      </c>
      <c r="M163" s="11">
        <v>17</v>
      </c>
      <c r="N163" s="8" t="s">
        <v>41</v>
      </c>
      <c r="O163" s="9">
        <v>6</v>
      </c>
      <c r="P163" s="10" t="s">
        <v>42</v>
      </c>
      <c r="Q163" s="11">
        <v>21</v>
      </c>
      <c r="S163" s="8" t="s">
        <v>41</v>
      </c>
      <c r="T163" s="9">
        <v>17</v>
      </c>
      <c r="U163" s="10" t="s">
        <v>42</v>
      </c>
      <c r="V163" s="11">
        <v>17</v>
      </c>
      <c r="W163" s="8" t="s">
        <v>41</v>
      </c>
      <c r="X163" s="9">
        <v>14</v>
      </c>
      <c r="Y163" s="10" t="s">
        <v>42</v>
      </c>
      <c r="Z163" s="11">
        <v>7</v>
      </c>
      <c r="AB163" s="8" t="s">
        <v>41</v>
      </c>
      <c r="AC163" s="9">
        <v>9</v>
      </c>
      <c r="AD163" s="10" t="s">
        <v>42</v>
      </c>
      <c r="AE163" s="9">
        <v>10</v>
      </c>
      <c r="AF163" s="8" t="s">
        <v>41</v>
      </c>
      <c r="AG163" s="9">
        <v>3</v>
      </c>
      <c r="AH163" s="10" t="s">
        <v>42</v>
      </c>
      <c r="AI163" s="11">
        <v>9</v>
      </c>
    </row>
    <row r="164" spans="1:35" x14ac:dyDescent="0.15">
      <c r="A164" s="8" t="s">
        <v>43</v>
      </c>
      <c r="B164" s="9">
        <v>7</v>
      </c>
      <c r="C164" s="10" t="s">
        <v>44</v>
      </c>
      <c r="D164" s="11">
        <v>6</v>
      </c>
      <c r="E164" s="8" t="s">
        <v>43</v>
      </c>
      <c r="F164" s="9">
        <v>13</v>
      </c>
      <c r="G164" s="10" t="s">
        <v>44</v>
      </c>
      <c r="H164" s="11">
        <v>14</v>
      </c>
      <c r="J164" s="8" t="s">
        <v>43</v>
      </c>
      <c r="K164" s="9">
        <v>3</v>
      </c>
      <c r="L164" s="10" t="s">
        <v>44</v>
      </c>
      <c r="M164" s="11">
        <v>10</v>
      </c>
      <c r="N164" s="8" t="s">
        <v>43</v>
      </c>
      <c r="O164" s="9">
        <v>21</v>
      </c>
      <c r="P164" s="10" t="s">
        <v>44</v>
      </c>
      <c r="Q164" s="11">
        <v>14</v>
      </c>
      <c r="S164" s="8" t="s">
        <v>43</v>
      </c>
      <c r="T164" s="9">
        <v>21</v>
      </c>
      <c r="U164" s="10" t="s">
        <v>44</v>
      </c>
      <c r="V164" s="11">
        <v>14</v>
      </c>
      <c r="W164" s="8" t="s">
        <v>43</v>
      </c>
      <c r="X164" s="9">
        <v>7</v>
      </c>
      <c r="Y164" s="10" t="s">
        <v>44</v>
      </c>
      <c r="Z164" s="11">
        <v>14</v>
      </c>
      <c r="AB164" s="8" t="s">
        <v>43</v>
      </c>
      <c r="AC164" s="9">
        <v>13</v>
      </c>
      <c r="AD164" s="10" t="s">
        <v>44</v>
      </c>
      <c r="AE164" s="9">
        <v>7</v>
      </c>
      <c r="AF164" s="8" t="s">
        <v>43</v>
      </c>
      <c r="AG164" s="9">
        <v>0</v>
      </c>
      <c r="AH164" s="10" t="s">
        <v>44</v>
      </c>
      <c r="AI164" s="11">
        <v>13</v>
      </c>
    </row>
    <row r="165" spans="1:35" x14ac:dyDescent="0.15">
      <c r="A165" s="8" t="s">
        <v>45</v>
      </c>
      <c r="B165" s="9">
        <v>0</v>
      </c>
      <c r="C165" s="10" t="s">
        <v>46</v>
      </c>
      <c r="D165" s="11">
        <v>0</v>
      </c>
      <c r="E165" s="8" t="s">
        <v>45</v>
      </c>
      <c r="F165" s="9">
        <v>10</v>
      </c>
      <c r="G165" s="10" t="s">
        <v>46</v>
      </c>
      <c r="H165" s="11">
        <v>9</v>
      </c>
      <c r="J165" s="8" t="s">
        <v>45</v>
      </c>
      <c r="K165" s="9">
        <v>7</v>
      </c>
      <c r="L165" s="10" t="s">
        <v>46</v>
      </c>
      <c r="M165" s="11">
        <v>7</v>
      </c>
      <c r="N165" s="8" t="s">
        <v>45</v>
      </c>
      <c r="O165" s="9">
        <v>7</v>
      </c>
      <c r="P165" s="10" t="s">
        <v>46</v>
      </c>
      <c r="Q165" s="11">
        <v>10</v>
      </c>
      <c r="S165" s="8" t="s">
        <v>45</v>
      </c>
      <c r="T165" s="9">
        <v>7</v>
      </c>
      <c r="U165" s="10" t="s">
        <v>46</v>
      </c>
      <c r="V165" s="11">
        <v>24</v>
      </c>
      <c r="W165" s="8" t="s">
        <v>45</v>
      </c>
      <c r="X165" s="9">
        <v>6</v>
      </c>
      <c r="Y165" s="10" t="s">
        <v>46</v>
      </c>
      <c r="Z165" s="11">
        <v>7</v>
      </c>
      <c r="AB165" s="8" t="s">
        <v>45</v>
      </c>
      <c r="AC165" s="9">
        <v>7</v>
      </c>
      <c r="AD165" s="10" t="s">
        <v>46</v>
      </c>
      <c r="AE165" s="9">
        <v>10</v>
      </c>
      <c r="AF165" s="8" t="s">
        <v>45</v>
      </c>
      <c r="AG165" s="9">
        <v>17</v>
      </c>
      <c r="AH165" s="10" t="s">
        <v>46</v>
      </c>
      <c r="AI165" s="11">
        <v>10</v>
      </c>
    </row>
    <row r="166" spans="1:35" x14ac:dyDescent="0.15">
      <c r="A166" s="8" t="s">
        <v>47</v>
      </c>
      <c r="B166" s="9">
        <v>7</v>
      </c>
      <c r="C166" s="10" t="s">
        <v>48</v>
      </c>
      <c r="D166" s="11">
        <v>10</v>
      </c>
      <c r="E166" s="8" t="s">
        <v>47</v>
      </c>
      <c r="F166" s="9">
        <v>14</v>
      </c>
      <c r="G166" s="10" t="s">
        <v>48</v>
      </c>
      <c r="H166" s="11">
        <v>14</v>
      </c>
      <c r="J166" s="8" t="s">
        <v>47</v>
      </c>
      <c r="K166" s="9">
        <v>10</v>
      </c>
      <c r="L166" s="10" t="s">
        <v>48</v>
      </c>
      <c r="M166" s="11">
        <v>7</v>
      </c>
      <c r="N166" s="8" t="s">
        <v>47</v>
      </c>
      <c r="O166" s="9">
        <v>16</v>
      </c>
      <c r="P166" s="10" t="s">
        <v>48</v>
      </c>
      <c r="Q166" s="11">
        <v>12</v>
      </c>
      <c r="S166" s="8" t="s">
        <v>47</v>
      </c>
      <c r="T166" s="9">
        <v>14</v>
      </c>
      <c r="U166" s="10" t="s">
        <v>48</v>
      </c>
      <c r="V166" s="11">
        <v>17</v>
      </c>
      <c r="W166" s="8" t="s">
        <v>47</v>
      </c>
      <c r="X166" s="9">
        <v>10</v>
      </c>
      <c r="Y166" s="10" t="s">
        <v>48</v>
      </c>
      <c r="Z166" s="11">
        <v>7</v>
      </c>
      <c r="AB166" s="8" t="s">
        <v>47</v>
      </c>
      <c r="AC166" s="9">
        <v>21</v>
      </c>
      <c r="AD166" s="10" t="s">
        <v>48</v>
      </c>
      <c r="AE166" s="9">
        <v>7</v>
      </c>
      <c r="AF166" s="8" t="s">
        <v>47</v>
      </c>
      <c r="AG166" s="9">
        <v>14</v>
      </c>
      <c r="AH166" s="10" t="s">
        <v>48</v>
      </c>
      <c r="AI166" s="11">
        <v>0</v>
      </c>
    </row>
    <row r="167" spans="1:35" x14ac:dyDescent="0.15">
      <c r="A167" s="12" t="s">
        <v>49</v>
      </c>
      <c r="B167" s="13">
        <v>0</v>
      </c>
      <c r="C167" s="14" t="s">
        <v>50</v>
      </c>
      <c r="D167" s="15">
        <v>0</v>
      </c>
      <c r="E167" s="12" t="s">
        <v>49</v>
      </c>
      <c r="F167" s="13">
        <v>3</v>
      </c>
      <c r="G167" s="14" t="s">
        <v>50</v>
      </c>
      <c r="H167" s="15">
        <v>17</v>
      </c>
      <c r="J167" s="12" t="s">
        <v>49</v>
      </c>
      <c r="K167" s="13">
        <v>7</v>
      </c>
      <c r="L167" s="14" t="s">
        <v>50</v>
      </c>
      <c r="M167" s="15">
        <v>14</v>
      </c>
      <c r="N167" s="12" t="s">
        <v>49</v>
      </c>
      <c r="O167" s="13">
        <v>14</v>
      </c>
      <c r="P167" s="14" t="s">
        <v>50</v>
      </c>
      <c r="Q167" s="15">
        <v>9</v>
      </c>
      <c r="S167" s="12" t="s">
        <v>49</v>
      </c>
      <c r="T167" s="13">
        <v>20</v>
      </c>
      <c r="U167" s="14" t="s">
        <v>50</v>
      </c>
      <c r="V167" s="15">
        <v>14</v>
      </c>
      <c r="W167" s="12" t="s">
        <v>49</v>
      </c>
      <c r="X167" s="13">
        <v>7</v>
      </c>
      <c r="Y167" s="14" t="s">
        <v>50</v>
      </c>
      <c r="Z167" s="15">
        <v>14</v>
      </c>
      <c r="AB167" s="12" t="s">
        <v>49</v>
      </c>
      <c r="AC167" s="13">
        <v>10</v>
      </c>
      <c r="AD167" s="14" t="s">
        <v>50</v>
      </c>
      <c r="AE167" s="13">
        <v>17</v>
      </c>
      <c r="AF167" s="12" t="s">
        <v>49</v>
      </c>
      <c r="AG167" s="13">
        <v>7</v>
      </c>
      <c r="AH167" s="14" t="s">
        <v>50</v>
      </c>
      <c r="AI167" s="15">
        <v>7</v>
      </c>
    </row>
    <row r="168" spans="1:35" x14ac:dyDescent="0.15">
      <c r="A168" s="16">
        <f>SUM(B150:B167)+SUM(D150:D167)</f>
        <v>229</v>
      </c>
      <c r="B168" s="16"/>
      <c r="C168" s="16"/>
      <c r="D168" s="17"/>
      <c r="E168" s="16">
        <f>SUM(F150:F167)+SUM(H150:H167)</f>
        <v>417</v>
      </c>
      <c r="J168" s="16">
        <f>SUM(K150:K167)+SUM(M150:M167)</f>
        <v>313</v>
      </c>
      <c r="K168" s="16"/>
      <c r="L168" s="16"/>
      <c r="M168" s="17"/>
      <c r="N168" s="16">
        <f>SUM(O150:O167)+SUM(Q150:Q167)</f>
        <v>491</v>
      </c>
      <c r="O168" s="17"/>
      <c r="P168" s="16"/>
      <c r="Q168" s="16"/>
      <c r="S168" s="16">
        <f>SUM(T150:T167)+SUM(V150:V167)</f>
        <v>599</v>
      </c>
      <c r="T168" s="16"/>
      <c r="U168" s="16"/>
      <c r="V168" s="17"/>
      <c r="W168" s="16">
        <f>SUM(X150:X167)+SUM(Z150:Z167)</f>
        <v>343</v>
      </c>
      <c r="X168" s="17"/>
      <c r="Y168" s="16"/>
      <c r="Z168" s="16"/>
      <c r="AB168" s="16">
        <f>SUM(AC150:AC167)+SUM(AE150:AE167)</f>
        <v>482</v>
      </c>
      <c r="AC168" s="16"/>
      <c r="AD168" s="16"/>
      <c r="AE168" s="17"/>
      <c r="AF168" s="16">
        <f>SUM(AG150:AG167)+SUM(AI150:AI167)</f>
        <v>267</v>
      </c>
      <c r="AG168" s="17"/>
      <c r="AH168" s="16"/>
      <c r="AI168" s="16"/>
    </row>
    <row r="169" spans="1:35" x14ac:dyDescent="0.15">
      <c r="A169" s="138" t="s">
        <v>114</v>
      </c>
      <c r="B169" s="139"/>
      <c r="C169" s="139"/>
      <c r="D169" s="139"/>
      <c r="E169" s="139"/>
      <c r="F169" s="139"/>
      <c r="G169" s="139"/>
      <c r="H169" s="140"/>
      <c r="J169" s="129" t="s">
        <v>113</v>
      </c>
      <c r="K169" s="130"/>
      <c r="L169" s="130"/>
      <c r="M169" s="130"/>
      <c r="N169" s="130"/>
      <c r="O169" s="130"/>
      <c r="P169" s="130"/>
      <c r="Q169" s="131"/>
      <c r="S169" s="162" t="s">
        <v>112</v>
      </c>
      <c r="T169" s="163"/>
      <c r="U169" s="163"/>
      <c r="V169" s="163"/>
      <c r="W169" s="163"/>
      <c r="X169" s="163"/>
      <c r="Y169" s="163"/>
      <c r="Z169" s="164"/>
      <c r="AB169" s="132" t="s">
        <v>115</v>
      </c>
      <c r="AC169" s="133"/>
      <c r="AD169" s="133"/>
      <c r="AE169" s="133"/>
      <c r="AF169" s="133"/>
      <c r="AG169" s="133"/>
      <c r="AH169" s="133"/>
      <c r="AI169" s="134"/>
    </row>
    <row r="170" spans="1:35" x14ac:dyDescent="0.15">
      <c r="A170" s="146" t="s">
        <v>118</v>
      </c>
      <c r="B170" s="99"/>
      <c r="C170" s="99"/>
      <c r="D170" s="99"/>
      <c r="E170" s="99"/>
      <c r="F170" s="99"/>
      <c r="G170" s="99"/>
      <c r="H170" s="121"/>
      <c r="J170" s="137" t="s">
        <v>117</v>
      </c>
      <c r="K170" s="117"/>
      <c r="L170" s="117"/>
      <c r="M170" s="117"/>
      <c r="N170" s="117"/>
      <c r="O170" s="117"/>
      <c r="P170" s="117"/>
      <c r="Q170" s="128"/>
      <c r="S170" s="147" t="s">
        <v>116</v>
      </c>
      <c r="T170" s="111"/>
      <c r="U170" s="111"/>
      <c r="V170" s="111"/>
      <c r="W170" s="111"/>
      <c r="X170" s="111"/>
      <c r="Y170" s="111"/>
      <c r="Z170" s="126"/>
      <c r="AB170" s="123" t="s">
        <v>119</v>
      </c>
      <c r="AC170" s="105"/>
      <c r="AD170" s="105"/>
      <c r="AE170" s="105"/>
      <c r="AF170" s="105"/>
      <c r="AG170" s="105"/>
      <c r="AH170" s="105"/>
      <c r="AI170" s="124"/>
    </row>
    <row r="171" spans="1:35" x14ac:dyDescent="0.15">
      <c r="A171" s="120" t="s">
        <v>70</v>
      </c>
      <c r="B171" s="99"/>
      <c r="C171" s="99"/>
      <c r="D171" s="99"/>
      <c r="E171" s="99"/>
      <c r="F171" s="99"/>
      <c r="G171" s="99"/>
      <c r="H171" s="121"/>
      <c r="J171" s="127" t="s">
        <v>59</v>
      </c>
      <c r="K171" s="117"/>
      <c r="L171" s="117"/>
      <c r="M171" s="117"/>
      <c r="N171" s="117"/>
      <c r="O171" s="117"/>
      <c r="P171" s="117"/>
      <c r="Q171" s="128"/>
      <c r="S171" s="125" t="s">
        <v>100</v>
      </c>
      <c r="T171" s="111"/>
      <c r="U171" s="111"/>
      <c r="V171" s="111"/>
      <c r="W171" s="111"/>
      <c r="X171" s="111"/>
      <c r="Y171" s="111"/>
      <c r="Z171" s="126"/>
      <c r="AB171" s="122" t="s">
        <v>10</v>
      </c>
      <c r="AC171" s="105"/>
      <c r="AD171" s="105"/>
      <c r="AE171" s="105"/>
      <c r="AF171" s="105"/>
      <c r="AG171" s="105"/>
      <c r="AH171" s="105"/>
      <c r="AI171" s="124"/>
    </row>
    <row r="172" spans="1:35" x14ac:dyDescent="0.15">
      <c r="A172" s="96" t="s">
        <v>120</v>
      </c>
      <c r="B172" s="97"/>
      <c r="C172" s="97"/>
      <c r="D172" s="98"/>
      <c r="E172" s="99" t="s">
        <v>202</v>
      </c>
      <c r="F172" s="100"/>
      <c r="G172" s="100"/>
      <c r="H172" s="101"/>
      <c r="J172" s="114" t="s">
        <v>120</v>
      </c>
      <c r="K172" s="115"/>
      <c r="L172" s="115"/>
      <c r="M172" s="116"/>
      <c r="N172" s="117" t="s">
        <v>202</v>
      </c>
      <c r="O172" s="118"/>
      <c r="P172" s="118"/>
      <c r="Q172" s="119"/>
      <c r="S172" s="108" t="s">
        <v>120</v>
      </c>
      <c r="T172" s="109"/>
      <c r="U172" s="109"/>
      <c r="V172" s="110"/>
      <c r="W172" s="111" t="s">
        <v>202</v>
      </c>
      <c r="X172" s="112"/>
      <c r="Y172" s="112"/>
      <c r="Z172" s="113"/>
      <c r="AB172" s="102" t="s">
        <v>120</v>
      </c>
      <c r="AC172" s="103"/>
      <c r="AD172" s="103"/>
      <c r="AE172" s="104"/>
      <c r="AF172" s="105" t="s">
        <v>202</v>
      </c>
      <c r="AG172" s="106"/>
      <c r="AH172" s="106"/>
      <c r="AI172" s="107"/>
    </row>
    <row r="173" spans="1:35" x14ac:dyDescent="0.15">
      <c r="A173" s="1"/>
      <c r="B173" s="2" t="s">
        <v>13</v>
      </c>
      <c r="C173" s="2"/>
      <c r="D173" s="85" t="s">
        <v>157</v>
      </c>
      <c r="E173" s="85"/>
      <c r="F173" s="2" t="s">
        <v>14</v>
      </c>
      <c r="G173" s="2"/>
      <c r="H173" s="3"/>
      <c r="J173" s="1"/>
      <c r="K173" s="2" t="s">
        <v>13</v>
      </c>
      <c r="L173" s="2"/>
      <c r="M173" s="85" t="s">
        <v>157</v>
      </c>
      <c r="N173" s="85"/>
      <c r="O173" s="2" t="s">
        <v>14</v>
      </c>
      <c r="P173" s="2"/>
      <c r="Q173" s="3"/>
      <c r="S173" s="1"/>
      <c r="T173" s="2" t="s">
        <v>13</v>
      </c>
      <c r="U173" s="2"/>
      <c r="V173" s="85" t="s">
        <v>157</v>
      </c>
      <c r="W173" s="85"/>
      <c r="X173" s="2" t="s">
        <v>14</v>
      </c>
      <c r="Y173" s="2"/>
      <c r="Z173" s="3"/>
      <c r="AB173" s="1"/>
      <c r="AC173" s="2" t="s">
        <v>13</v>
      </c>
      <c r="AD173" s="2"/>
      <c r="AE173" s="85" t="s">
        <v>157</v>
      </c>
      <c r="AF173" s="85"/>
      <c r="AG173" s="2" t="s">
        <v>14</v>
      </c>
      <c r="AH173" s="2"/>
      <c r="AI173" s="3"/>
    </row>
    <row r="174" spans="1:35" x14ac:dyDescent="0.15">
      <c r="A174" s="4" t="s">
        <v>15</v>
      </c>
      <c r="B174" s="5">
        <v>0</v>
      </c>
      <c r="C174" s="6" t="s">
        <v>16</v>
      </c>
      <c r="D174" s="7">
        <v>7</v>
      </c>
      <c r="E174" s="4" t="s">
        <v>15</v>
      </c>
      <c r="F174" s="5">
        <v>10</v>
      </c>
      <c r="G174" s="6" t="s">
        <v>16</v>
      </c>
      <c r="H174" s="7">
        <v>13</v>
      </c>
      <c r="J174" s="4" t="s">
        <v>15</v>
      </c>
      <c r="K174" s="5">
        <v>0</v>
      </c>
      <c r="L174" s="6" t="s">
        <v>16</v>
      </c>
      <c r="M174" s="7">
        <v>0</v>
      </c>
      <c r="N174" s="4" t="s">
        <v>15</v>
      </c>
      <c r="O174" s="5">
        <v>7</v>
      </c>
      <c r="P174" s="6" t="s">
        <v>16</v>
      </c>
      <c r="Q174" s="7">
        <v>10</v>
      </c>
      <c r="S174" s="4" t="s">
        <v>15</v>
      </c>
      <c r="T174" s="5">
        <v>7</v>
      </c>
      <c r="U174" s="6" t="s">
        <v>16</v>
      </c>
      <c r="V174" s="7">
        <v>10</v>
      </c>
      <c r="W174" s="4" t="s">
        <v>15</v>
      </c>
      <c r="X174" s="5">
        <v>10</v>
      </c>
      <c r="Y174" s="6" t="s">
        <v>16</v>
      </c>
      <c r="Z174" s="7">
        <v>13</v>
      </c>
      <c r="AB174" s="4" t="s">
        <v>15</v>
      </c>
      <c r="AC174" s="5">
        <v>7</v>
      </c>
      <c r="AD174" s="6" t="s">
        <v>16</v>
      </c>
      <c r="AE174" s="7">
        <v>10</v>
      </c>
      <c r="AF174" s="4" t="s">
        <v>15</v>
      </c>
      <c r="AG174" s="5">
        <v>6</v>
      </c>
      <c r="AH174" s="6" t="s">
        <v>16</v>
      </c>
      <c r="AI174" s="7">
        <v>3</v>
      </c>
    </row>
    <row r="175" spans="1:35" x14ac:dyDescent="0.15">
      <c r="A175" s="8" t="s">
        <v>17</v>
      </c>
      <c r="B175" s="9">
        <v>6</v>
      </c>
      <c r="C175" s="10" t="s">
        <v>18</v>
      </c>
      <c r="D175" s="11">
        <v>3</v>
      </c>
      <c r="E175" s="8" t="s">
        <v>17</v>
      </c>
      <c r="F175" s="9">
        <v>13</v>
      </c>
      <c r="G175" s="10" t="s">
        <v>18</v>
      </c>
      <c r="H175" s="11">
        <v>14</v>
      </c>
      <c r="J175" s="8" t="s">
        <v>17</v>
      </c>
      <c r="K175" s="9">
        <v>14</v>
      </c>
      <c r="L175" s="10" t="s">
        <v>18</v>
      </c>
      <c r="M175" s="11">
        <v>13</v>
      </c>
      <c r="N175" s="8" t="s">
        <v>17</v>
      </c>
      <c r="O175" s="9">
        <v>14</v>
      </c>
      <c r="P175" s="10" t="s">
        <v>18</v>
      </c>
      <c r="Q175" s="11">
        <v>21</v>
      </c>
      <c r="S175" s="8" t="s">
        <v>17</v>
      </c>
      <c r="T175" s="9">
        <v>10</v>
      </c>
      <c r="U175" s="10" t="s">
        <v>18</v>
      </c>
      <c r="V175" s="11">
        <v>7</v>
      </c>
      <c r="W175" s="8" t="s">
        <v>17</v>
      </c>
      <c r="X175" s="9">
        <v>13</v>
      </c>
      <c r="Y175" s="10" t="s">
        <v>18</v>
      </c>
      <c r="Z175" s="11">
        <v>14</v>
      </c>
      <c r="AB175" s="8" t="s">
        <v>17</v>
      </c>
      <c r="AC175" s="9">
        <v>17</v>
      </c>
      <c r="AD175" s="10" t="s">
        <v>18</v>
      </c>
      <c r="AE175" s="11">
        <v>6</v>
      </c>
      <c r="AF175" s="8" t="s">
        <v>17</v>
      </c>
      <c r="AG175" s="9">
        <v>14</v>
      </c>
      <c r="AH175" s="10" t="s">
        <v>18</v>
      </c>
      <c r="AI175" s="11">
        <v>14</v>
      </c>
    </row>
    <row r="176" spans="1:35" x14ac:dyDescent="0.15">
      <c r="A176" s="8" t="s">
        <v>19</v>
      </c>
      <c r="B176" s="9">
        <v>7</v>
      </c>
      <c r="C176" s="10" t="s">
        <v>20</v>
      </c>
      <c r="D176" s="11">
        <v>0</v>
      </c>
      <c r="E176" s="8" t="s">
        <v>19</v>
      </c>
      <c r="F176" s="9">
        <v>21</v>
      </c>
      <c r="G176" s="10" t="s">
        <v>20</v>
      </c>
      <c r="H176" s="11">
        <v>16</v>
      </c>
      <c r="J176" s="8" t="s">
        <v>19</v>
      </c>
      <c r="K176" s="9">
        <v>0</v>
      </c>
      <c r="L176" s="10" t="s">
        <v>20</v>
      </c>
      <c r="M176" s="11">
        <v>7</v>
      </c>
      <c r="N176" s="8" t="s">
        <v>19</v>
      </c>
      <c r="O176" s="9">
        <v>6</v>
      </c>
      <c r="P176" s="10" t="s">
        <v>20</v>
      </c>
      <c r="Q176" s="11">
        <v>10</v>
      </c>
      <c r="S176" s="8" t="s">
        <v>19</v>
      </c>
      <c r="T176" s="9">
        <v>7</v>
      </c>
      <c r="U176" s="10" t="s">
        <v>20</v>
      </c>
      <c r="V176" s="11">
        <v>14</v>
      </c>
      <c r="W176" s="8" t="s">
        <v>19</v>
      </c>
      <c r="X176" s="9">
        <v>14</v>
      </c>
      <c r="Y176" s="10" t="s">
        <v>20</v>
      </c>
      <c r="Z176" s="11">
        <v>7</v>
      </c>
      <c r="AB176" s="8" t="s">
        <v>19</v>
      </c>
      <c r="AC176" s="9">
        <v>14</v>
      </c>
      <c r="AD176" s="10" t="s">
        <v>20</v>
      </c>
      <c r="AE176" s="11">
        <v>21</v>
      </c>
      <c r="AF176" s="8" t="s">
        <v>19</v>
      </c>
      <c r="AG176" s="9">
        <v>15</v>
      </c>
      <c r="AH176" s="10" t="s">
        <v>20</v>
      </c>
      <c r="AI176" s="11">
        <v>7</v>
      </c>
    </row>
    <row r="177" spans="1:35" x14ac:dyDescent="0.15">
      <c r="A177" s="8" t="s">
        <v>21</v>
      </c>
      <c r="B177" s="9">
        <v>10</v>
      </c>
      <c r="C177" s="10" t="s">
        <v>22</v>
      </c>
      <c r="D177" s="11">
        <v>14</v>
      </c>
      <c r="E177" s="8" t="s">
        <v>21</v>
      </c>
      <c r="F177" s="9">
        <v>14</v>
      </c>
      <c r="G177" s="10" t="s">
        <v>22</v>
      </c>
      <c r="H177" s="11">
        <v>10</v>
      </c>
      <c r="J177" s="8" t="s">
        <v>21</v>
      </c>
      <c r="K177" s="9">
        <v>6</v>
      </c>
      <c r="L177" s="10" t="s">
        <v>22</v>
      </c>
      <c r="M177" s="11">
        <v>10</v>
      </c>
      <c r="N177" s="8" t="s">
        <v>21</v>
      </c>
      <c r="O177" s="9">
        <v>10</v>
      </c>
      <c r="P177" s="10" t="s">
        <v>22</v>
      </c>
      <c r="Q177" s="11">
        <v>7</v>
      </c>
      <c r="S177" s="8" t="s">
        <v>21</v>
      </c>
      <c r="T177" s="9">
        <v>14</v>
      </c>
      <c r="U177" s="10" t="s">
        <v>22</v>
      </c>
      <c r="V177" s="11">
        <v>10</v>
      </c>
      <c r="W177" s="8" t="s">
        <v>21</v>
      </c>
      <c r="X177" s="9">
        <v>17</v>
      </c>
      <c r="Y177" s="10" t="s">
        <v>22</v>
      </c>
      <c r="Z177" s="11">
        <v>9</v>
      </c>
      <c r="AB177" s="8" t="s">
        <v>21</v>
      </c>
      <c r="AC177" s="9">
        <v>7</v>
      </c>
      <c r="AD177" s="10" t="s">
        <v>22</v>
      </c>
      <c r="AE177" s="11">
        <v>17</v>
      </c>
      <c r="AF177" s="8" t="s">
        <v>21</v>
      </c>
      <c r="AG177" s="9">
        <v>10</v>
      </c>
      <c r="AH177" s="10" t="s">
        <v>22</v>
      </c>
      <c r="AI177" s="11">
        <v>10</v>
      </c>
    </row>
    <row r="178" spans="1:35" x14ac:dyDescent="0.15">
      <c r="A178" s="8" t="s">
        <v>23</v>
      </c>
      <c r="B178" s="9">
        <v>9</v>
      </c>
      <c r="C178" s="10" t="s">
        <v>24</v>
      </c>
      <c r="D178" s="11">
        <v>0</v>
      </c>
      <c r="E178" s="8" t="s">
        <v>23</v>
      </c>
      <c r="F178" s="9">
        <v>6</v>
      </c>
      <c r="G178" s="10" t="s">
        <v>24</v>
      </c>
      <c r="H178" s="11">
        <v>7</v>
      </c>
      <c r="J178" s="8" t="s">
        <v>23</v>
      </c>
      <c r="K178" s="9">
        <v>14</v>
      </c>
      <c r="L178" s="10" t="s">
        <v>24</v>
      </c>
      <c r="M178" s="11">
        <v>6</v>
      </c>
      <c r="N178" s="8" t="s">
        <v>23</v>
      </c>
      <c r="O178" s="9">
        <v>13</v>
      </c>
      <c r="P178" s="10" t="s">
        <v>24</v>
      </c>
      <c r="Q178" s="11">
        <v>13</v>
      </c>
      <c r="S178" s="8" t="s">
        <v>23</v>
      </c>
      <c r="T178" s="9">
        <v>7</v>
      </c>
      <c r="U178" s="10" t="s">
        <v>24</v>
      </c>
      <c r="V178" s="11">
        <v>14</v>
      </c>
      <c r="W178" s="8" t="s">
        <v>23</v>
      </c>
      <c r="X178" s="9">
        <v>6</v>
      </c>
      <c r="Y178" s="10" t="s">
        <v>24</v>
      </c>
      <c r="Z178" s="11">
        <v>14</v>
      </c>
      <c r="AB178" s="8" t="s">
        <v>23</v>
      </c>
      <c r="AC178" s="9">
        <v>14</v>
      </c>
      <c r="AD178" s="10" t="s">
        <v>24</v>
      </c>
      <c r="AE178" s="11">
        <v>13</v>
      </c>
      <c r="AF178" s="8" t="s">
        <v>23</v>
      </c>
      <c r="AG178" s="9">
        <v>7</v>
      </c>
      <c r="AH178" s="10" t="s">
        <v>24</v>
      </c>
      <c r="AI178" s="11">
        <v>7</v>
      </c>
    </row>
    <row r="179" spans="1:35" x14ac:dyDescent="0.15">
      <c r="A179" s="8" t="s">
        <v>25</v>
      </c>
      <c r="B179" s="9">
        <v>0</v>
      </c>
      <c r="C179" s="10" t="s">
        <v>26</v>
      </c>
      <c r="D179" s="11">
        <v>0</v>
      </c>
      <c r="E179" s="8" t="s">
        <v>25</v>
      </c>
      <c r="F179" s="9">
        <v>14</v>
      </c>
      <c r="G179" s="10" t="s">
        <v>26</v>
      </c>
      <c r="H179" s="11">
        <v>10</v>
      </c>
      <c r="J179" s="8" t="s">
        <v>25</v>
      </c>
      <c r="K179" s="9">
        <v>3</v>
      </c>
      <c r="L179" s="10" t="s">
        <v>26</v>
      </c>
      <c r="M179" s="11">
        <v>17</v>
      </c>
      <c r="N179" s="8" t="s">
        <v>25</v>
      </c>
      <c r="O179" s="9">
        <v>21</v>
      </c>
      <c r="P179" s="10" t="s">
        <v>26</v>
      </c>
      <c r="Q179" s="11">
        <v>17</v>
      </c>
      <c r="S179" s="8" t="s">
        <v>25</v>
      </c>
      <c r="T179" s="9">
        <v>14</v>
      </c>
      <c r="U179" s="10" t="s">
        <v>26</v>
      </c>
      <c r="V179" s="11">
        <v>7</v>
      </c>
      <c r="W179" s="8" t="s">
        <v>25</v>
      </c>
      <c r="X179" s="9">
        <v>14</v>
      </c>
      <c r="Y179" s="10" t="s">
        <v>26</v>
      </c>
      <c r="Z179" s="11">
        <v>10</v>
      </c>
      <c r="AB179" s="8" t="s">
        <v>25</v>
      </c>
      <c r="AC179" s="9">
        <v>17</v>
      </c>
      <c r="AD179" s="10" t="s">
        <v>26</v>
      </c>
      <c r="AE179" s="11">
        <v>10</v>
      </c>
      <c r="AF179" s="8" t="s">
        <v>25</v>
      </c>
      <c r="AG179" s="9">
        <v>10</v>
      </c>
      <c r="AH179" s="10" t="s">
        <v>26</v>
      </c>
      <c r="AI179" s="11">
        <v>14</v>
      </c>
    </row>
    <row r="180" spans="1:35" x14ac:dyDescent="0.15">
      <c r="A180" s="8" t="s">
        <v>27</v>
      </c>
      <c r="B180" s="9">
        <v>10</v>
      </c>
      <c r="C180" s="10" t="s">
        <v>28</v>
      </c>
      <c r="D180" s="11">
        <v>7</v>
      </c>
      <c r="E180" s="8" t="s">
        <v>27</v>
      </c>
      <c r="F180" s="9">
        <v>21</v>
      </c>
      <c r="G180" s="10" t="s">
        <v>28</v>
      </c>
      <c r="H180" s="11">
        <v>21</v>
      </c>
      <c r="J180" s="8" t="s">
        <v>27</v>
      </c>
      <c r="K180" s="9">
        <v>7</v>
      </c>
      <c r="L180" s="10" t="s">
        <v>28</v>
      </c>
      <c r="M180" s="11">
        <v>9</v>
      </c>
      <c r="N180" s="8" t="s">
        <v>27</v>
      </c>
      <c r="O180" s="9">
        <v>17</v>
      </c>
      <c r="P180" s="10" t="s">
        <v>28</v>
      </c>
      <c r="Q180" s="11">
        <v>14</v>
      </c>
      <c r="S180" s="8" t="s">
        <v>27</v>
      </c>
      <c r="T180" s="9">
        <v>13</v>
      </c>
      <c r="U180" s="10" t="s">
        <v>28</v>
      </c>
      <c r="V180" s="11">
        <v>10</v>
      </c>
      <c r="W180" s="8" t="s">
        <v>27</v>
      </c>
      <c r="X180" s="9">
        <v>17</v>
      </c>
      <c r="Y180" s="10" t="s">
        <v>28</v>
      </c>
      <c r="Z180" s="11">
        <v>21</v>
      </c>
      <c r="AB180" s="8" t="s">
        <v>27</v>
      </c>
      <c r="AC180" s="9">
        <v>21</v>
      </c>
      <c r="AD180" s="10" t="s">
        <v>28</v>
      </c>
      <c r="AE180" s="11">
        <v>7</v>
      </c>
      <c r="AF180" s="8" t="s">
        <v>27</v>
      </c>
      <c r="AG180" s="9">
        <v>7</v>
      </c>
      <c r="AH180" s="10" t="s">
        <v>28</v>
      </c>
      <c r="AI180" s="11">
        <v>3</v>
      </c>
    </row>
    <row r="181" spans="1:35" x14ac:dyDescent="0.15">
      <c r="A181" s="8" t="s">
        <v>29</v>
      </c>
      <c r="B181" s="9">
        <v>0</v>
      </c>
      <c r="C181" s="10" t="s">
        <v>30</v>
      </c>
      <c r="D181" s="11">
        <v>10</v>
      </c>
      <c r="E181" s="8" t="s">
        <v>29</v>
      </c>
      <c r="F181" s="9">
        <v>10</v>
      </c>
      <c r="G181" s="10" t="s">
        <v>30</v>
      </c>
      <c r="H181" s="11">
        <v>14</v>
      </c>
      <c r="J181" s="8" t="s">
        <v>29</v>
      </c>
      <c r="K181" s="9">
        <v>14</v>
      </c>
      <c r="L181" s="10" t="s">
        <v>30</v>
      </c>
      <c r="M181" s="11">
        <v>10</v>
      </c>
      <c r="N181" s="8" t="s">
        <v>29</v>
      </c>
      <c r="O181" s="9">
        <v>10</v>
      </c>
      <c r="P181" s="10" t="s">
        <v>30</v>
      </c>
      <c r="Q181" s="11">
        <v>12</v>
      </c>
      <c r="S181" s="8" t="s">
        <v>29</v>
      </c>
      <c r="T181" s="9">
        <v>10</v>
      </c>
      <c r="U181" s="10" t="s">
        <v>30</v>
      </c>
      <c r="V181" s="11">
        <v>7</v>
      </c>
      <c r="W181" s="8" t="s">
        <v>29</v>
      </c>
      <c r="X181" s="9">
        <v>10</v>
      </c>
      <c r="Y181" s="10" t="s">
        <v>30</v>
      </c>
      <c r="Z181" s="11">
        <v>15</v>
      </c>
      <c r="AB181" s="8" t="s">
        <v>29</v>
      </c>
      <c r="AC181" s="9">
        <v>7</v>
      </c>
      <c r="AD181" s="10" t="s">
        <v>30</v>
      </c>
      <c r="AE181" s="11">
        <v>10</v>
      </c>
      <c r="AF181" s="8" t="s">
        <v>29</v>
      </c>
      <c r="AG181" s="9">
        <v>14</v>
      </c>
      <c r="AH181" s="10" t="s">
        <v>30</v>
      </c>
      <c r="AI181" s="11">
        <v>13</v>
      </c>
    </row>
    <row r="182" spans="1:35" x14ac:dyDescent="0.15">
      <c r="A182" s="8" t="s">
        <v>31</v>
      </c>
      <c r="B182" s="9">
        <v>3</v>
      </c>
      <c r="C182" s="10" t="s">
        <v>32</v>
      </c>
      <c r="D182" s="11">
        <v>7</v>
      </c>
      <c r="E182" s="8" t="s">
        <v>31</v>
      </c>
      <c r="F182" s="9">
        <v>13</v>
      </c>
      <c r="G182" s="10" t="s">
        <v>32</v>
      </c>
      <c r="H182" s="11">
        <v>17</v>
      </c>
      <c r="J182" s="8" t="s">
        <v>31</v>
      </c>
      <c r="K182" s="9">
        <v>0</v>
      </c>
      <c r="L182" s="10" t="s">
        <v>32</v>
      </c>
      <c r="M182" s="11">
        <v>3</v>
      </c>
      <c r="N182" s="8" t="s">
        <v>31</v>
      </c>
      <c r="O182" s="9">
        <v>7</v>
      </c>
      <c r="P182" s="10" t="s">
        <v>32</v>
      </c>
      <c r="Q182" s="11">
        <v>17</v>
      </c>
      <c r="S182" s="8" t="s">
        <v>31</v>
      </c>
      <c r="T182" s="9">
        <v>0</v>
      </c>
      <c r="U182" s="10" t="s">
        <v>32</v>
      </c>
      <c r="V182" s="11">
        <v>6</v>
      </c>
      <c r="W182" s="8" t="s">
        <v>31</v>
      </c>
      <c r="X182" s="9">
        <v>13</v>
      </c>
      <c r="Y182" s="10" t="s">
        <v>32</v>
      </c>
      <c r="Z182" s="11">
        <v>16</v>
      </c>
      <c r="AB182" s="8" t="s">
        <v>31</v>
      </c>
      <c r="AC182" s="9">
        <v>10</v>
      </c>
      <c r="AD182" s="10" t="s">
        <v>32</v>
      </c>
      <c r="AE182" s="11">
        <v>17</v>
      </c>
      <c r="AF182" s="8" t="s">
        <v>31</v>
      </c>
      <c r="AG182" s="9">
        <v>7</v>
      </c>
      <c r="AH182" s="10" t="s">
        <v>32</v>
      </c>
      <c r="AI182" s="11">
        <v>14</v>
      </c>
    </row>
    <row r="183" spans="1:35" x14ac:dyDescent="0.15">
      <c r="A183" s="8" t="s">
        <v>33</v>
      </c>
      <c r="B183" s="9">
        <v>14</v>
      </c>
      <c r="C183" s="10" t="s">
        <v>34</v>
      </c>
      <c r="D183" s="11">
        <v>14</v>
      </c>
      <c r="E183" s="8" t="s">
        <v>33</v>
      </c>
      <c r="F183" s="9">
        <v>24</v>
      </c>
      <c r="G183" s="10" t="s">
        <v>34</v>
      </c>
      <c r="H183" s="11">
        <v>16</v>
      </c>
      <c r="J183" s="8" t="s">
        <v>33</v>
      </c>
      <c r="K183" s="9">
        <v>7</v>
      </c>
      <c r="L183" s="10" t="s">
        <v>34</v>
      </c>
      <c r="M183" s="11">
        <v>10</v>
      </c>
      <c r="N183" s="8" t="s">
        <v>33</v>
      </c>
      <c r="O183" s="9">
        <v>14</v>
      </c>
      <c r="P183" s="10" t="s">
        <v>34</v>
      </c>
      <c r="Q183" s="11">
        <v>14</v>
      </c>
      <c r="S183" s="8" t="s">
        <v>33</v>
      </c>
      <c r="T183" s="9">
        <v>10</v>
      </c>
      <c r="U183" s="10" t="s">
        <v>34</v>
      </c>
      <c r="V183" s="11">
        <v>13</v>
      </c>
      <c r="W183" s="8" t="s">
        <v>33</v>
      </c>
      <c r="X183" s="9">
        <v>7</v>
      </c>
      <c r="Y183" s="10" t="s">
        <v>34</v>
      </c>
      <c r="Z183" s="11">
        <v>12</v>
      </c>
      <c r="AB183" s="8" t="s">
        <v>33</v>
      </c>
      <c r="AC183" s="9">
        <v>7</v>
      </c>
      <c r="AD183" s="10" t="s">
        <v>34</v>
      </c>
      <c r="AE183" s="11">
        <v>14</v>
      </c>
      <c r="AF183" s="8" t="s">
        <v>33</v>
      </c>
      <c r="AG183" s="9">
        <v>13</v>
      </c>
      <c r="AH183" s="10" t="s">
        <v>34</v>
      </c>
      <c r="AI183" s="11">
        <v>7</v>
      </c>
    </row>
    <row r="184" spans="1:35" x14ac:dyDescent="0.15">
      <c r="A184" s="8" t="s">
        <v>35</v>
      </c>
      <c r="B184" s="9">
        <v>7</v>
      </c>
      <c r="C184" s="10" t="s">
        <v>36</v>
      </c>
      <c r="D184" s="11">
        <v>3</v>
      </c>
      <c r="E184" s="8" t="s">
        <v>35</v>
      </c>
      <c r="F184" s="9">
        <v>9</v>
      </c>
      <c r="G184" s="10" t="s">
        <v>36</v>
      </c>
      <c r="H184" s="11">
        <v>21</v>
      </c>
      <c r="J184" s="8" t="s">
        <v>35</v>
      </c>
      <c r="K184" s="9">
        <v>14</v>
      </c>
      <c r="L184" s="10" t="s">
        <v>36</v>
      </c>
      <c r="M184" s="11">
        <v>0</v>
      </c>
      <c r="N184" s="8" t="s">
        <v>35</v>
      </c>
      <c r="O184" s="9">
        <v>17</v>
      </c>
      <c r="P184" s="10" t="s">
        <v>36</v>
      </c>
      <c r="Q184" s="11">
        <v>7</v>
      </c>
      <c r="S184" s="8" t="s">
        <v>35</v>
      </c>
      <c r="T184" s="9">
        <v>13</v>
      </c>
      <c r="U184" s="10" t="s">
        <v>36</v>
      </c>
      <c r="V184" s="11">
        <v>7</v>
      </c>
      <c r="W184" s="8" t="s">
        <v>35</v>
      </c>
      <c r="X184" s="9">
        <v>14</v>
      </c>
      <c r="Y184" s="10" t="s">
        <v>36</v>
      </c>
      <c r="Z184" s="11">
        <v>17</v>
      </c>
      <c r="AB184" s="8" t="s">
        <v>35</v>
      </c>
      <c r="AC184" s="9">
        <v>17</v>
      </c>
      <c r="AD184" s="10" t="s">
        <v>36</v>
      </c>
      <c r="AE184" s="11">
        <v>10</v>
      </c>
      <c r="AF184" s="8" t="s">
        <v>35</v>
      </c>
      <c r="AG184" s="9">
        <v>7</v>
      </c>
      <c r="AH184" s="10" t="s">
        <v>36</v>
      </c>
      <c r="AI184" s="11">
        <v>21</v>
      </c>
    </row>
    <row r="185" spans="1:35" x14ac:dyDescent="0.15">
      <c r="A185" s="8" t="s">
        <v>37</v>
      </c>
      <c r="B185" s="9">
        <v>10</v>
      </c>
      <c r="C185" s="10" t="s">
        <v>38</v>
      </c>
      <c r="D185" s="11">
        <v>10</v>
      </c>
      <c r="E185" s="8" t="s">
        <v>37</v>
      </c>
      <c r="F185" s="9">
        <v>10</v>
      </c>
      <c r="G185" s="10" t="s">
        <v>38</v>
      </c>
      <c r="H185" s="11">
        <v>7</v>
      </c>
      <c r="J185" s="8" t="s">
        <v>37</v>
      </c>
      <c r="K185" s="9">
        <v>7</v>
      </c>
      <c r="L185" s="10" t="s">
        <v>38</v>
      </c>
      <c r="M185" s="11">
        <v>6</v>
      </c>
      <c r="N185" s="8" t="s">
        <v>37</v>
      </c>
      <c r="O185" s="9">
        <v>10</v>
      </c>
      <c r="P185" s="10" t="s">
        <v>38</v>
      </c>
      <c r="Q185" s="11">
        <v>14</v>
      </c>
      <c r="S185" s="8" t="s">
        <v>37</v>
      </c>
      <c r="T185" s="9">
        <v>7</v>
      </c>
      <c r="U185" s="10" t="s">
        <v>38</v>
      </c>
      <c r="V185" s="11">
        <v>14</v>
      </c>
      <c r="W185" s="8" t="s">
        <v>37</v>
      </c>
      <c r="X185" s="9">
        <v>10</v>
      </c>
      <c r="Y185" s="10" t="s">
        <v>38</v>
      </c>
      <c r="Z185" s="11">
        <v>7</v>
      </c>
      <c r="AB185" s="8" t="s">
        <v>37</v>
      </c>
      <c r="AC185" s="9">
        <v>10</v>
      </c>
      <c r="AD185" s="10" t="s">
        <v>38</v>
      </c>
      <c r="AE185" s="11">
        <v>7</v>
      </c>
      <c r="AF185" s="8" t="s">
        <v>37</v>
      </c>
      <c r="AG185" s="9">
        <v>10</v>
      </c>
      <c r="AH185" s="10" t="s">
        <v>38</v>
      </c>
      <c r="AI185" s="11">
        <v>12</v>
      </c>
    </row>
    <row r="186" spans="1:35" x14ac:dyDescent="0.15">
      <c r="A186" s="8" t="s">
        <v>39</v>
      </c>
      <c r="B186" s="9">
        <v>0</v>
      </c>
      <c r="C186" s="10" t="s">
        <v>40</v>
      </c>
      <c r="D186" s="11">
        <v>0</v>
      </c>
      <c r="E186" s="8" t="s">
        <v>39</v>
      </c>
      <c r="F186" s="9">
        <v>10</v>
      </c>
      <c r="G186" s="10" t="s">
        <v>40</v>
      </c>
      <c r="H186" s="11">
        <v>13</v>
      </c>
      <c r="J186" s="8" t="s">
        <v>39</v>
      </c>
      <c r="K186" s="9">
        <v>3</v>
      </c>
      <c r="L186" s="10" t="s">
        <v>40</v>
      </c>
      <c r="M186" s="11">
        <v>10</v>
      </c>
      <c r="N186" s="8" t="s">
        <v>39</v>
      </c>
      <c r="O186" s="9">
        <v>14</v>
      </c>
      <c r="P186" s="10" t="s">
        <v>40</v>
      </c>
      <c r="Q186" s="11">
        <v>17</v>
      </c>
      <c r="S186" s="8" t="s">
        <v>39</v>
      </c>
      <c r="T186" s="9">
        <v>14</v>
      </c>
      <c r="U186" s="10" t="s">
        <v>40</v>
      </c>
      <c r="V186" s="11">
        <v>6</v>
      </c>
      <c r="W186" s="8" t="s">
        <v>39</v>
      </c>
      <c r="X186" s="9">
        <v>7</v>
      </c>
      <c r="Y186" s="10" t="s">
        <v>40</v>
      </c>
      <c r="Z186" s="11">
        <v>13</v>
      </c>
      <c r="AB186" s="8" t="s">
        <v>39</v>
      </c>
      <c r="AC186" s="9">
        <v>6</v>
      </c>
      <c r="AD186" s="10" t="s">
        <v>40</v>
      </c>
      <c r="AE186" s="11">
        <v>14</v>
      </c>
      <c r="AF186" s="8" t="s">
        <v>39</v>
      </c>
      <c r="AG186" s="9">
        <v>8</v>
      </c>
      <c r="AH186" s="10" t="s">
        <v>40</v>
      </c>
      <c r="AI186" s="11">
        <v>10</v>
      </c>
    </row>
    <row r="187" spans="1:35" x14ac:dyDescent="0.15">
      <c r="A187" s="8" t="s">
        <v>41</v>
      </c>
      <c r="B187" s="9">
        <v>10</v>
      </c>
      <c r="C187" s="10" t="s">
        <v>42</v>
      </c>
      <c r="D187" s="11">
        <v>13</v>
      </c>
      <c r="E187" s="8" t="s">
        <v>41</v>
      </c>
      <c r="F187" s="9">
        <v>14</v>
      </c>
      <c r="G187" s="10" t="s">
        <v>42</v>
      </c>
      <c r="H187" s="11">
        <v>21</v>
      </c>
      <c r="J187" s="8" t="s">
        <v>41</v>
      </c>
      <c r="K187" s="9">
        <v>13</v>
      </c>
      <c r="L187" s="10" t="s">
        <v>42</v>
      </c>
      <c r="M187" s="11">
        <v>14</v>
      </c>
      <c r="N187" s="8" t="s">
        <v>41</v>
      </c>
      <c r="O187" s="9">
        <v>21</v>
      </c>
      <c r="P187" s="10" t="s">
        <v>42</v>
      </c>
      <c r="Q187" s="11">
        <v>13</v>
      </c>
      <c r="S187" s="8" t="s">
        <v>41</v>
      </c>
      <c r="T187" s="9">
        <v>7</v>
      </c>
      <c r="U187" s="10" t="s">
        <v>42</v>
      </c>
      <c r="V187" s="11">
        <v>0</v>
      </c>
      <c r="W187" s="8" t="s">
        <v>41</v>
      </c>
      <c r="X187" s="9">
        <v>14</v>
      </c>
      <c r="Y187" s="10" t="s">
        <v>42</v>
      </c>
      <c r="Z187" s="11">
        <v>14</v>
      </c>
      <c r="AB187" s="8" t="s">
        <v>41</v>
      </c>
      <c r="AC187" s="9">
        <v>16</v>
      </c>
      <c r="AD187" s="10" t="s">
        <v>42</v>
      </c>
      <c r="AE187" s="11">
        <v>10</v>
      </c>
      <c r="AF187" s="8" t="s">
        <v>41</v>
      </c>
      <c r="AG187" s="9">
        <v>13</v>
      </c>
      <c r="AH187" s="10" t="s">
        <v>42</v>
      </c>
      <c r="AI187" s="11">
        <v>6</v>
      </c>
    </row>
    <row r="188" spans="1:35" x14ac:dyDescent="0.15">
      <c r="A188" s="8" t="s">
        <v>43</v>
      </c>
      <c r="B188" s="9">
        <v>7</v>
      </c>
      <c r="C188" s="10" t="s">
        <v>44</v>
      </c>
      <c r="D188" s="11">
        <v>0</v>
      </c>
      <c r="E188" s="8" t="s">
        <v>43</v>
      </c>
      <c r="F188" s="9">
        <v>17</v>
      </c>
      <c r="G188" s="10" t="s">
        <v>44</v>
      </c>
      <c r="H188" s="11">
        <v>10</v>
      </c>
      <c r="J188" s="8" t="s">
        <v>43</v>
      </c>
      <c r="K188" s="9">
        <v>10</v>
      </c>
      <c r="L188" s="10" t="s">
        <v>44</v>
      </c>
      <c r="M188" s="11">
        <v>7</v>
      </c>
      <c r="N188" s="8" t="s">
        <v>43</v>
      </c>
      <c r="O188" s="9">
        <v>10</v>
      </c>
      <c r="P188" s="10" t="s">
        <v>44</v>
      </c>
      <c r="Q188" s="11">
        <v>21</v>
      </c>
      <c r="S188" s="8" t="s">
        <v>43</v>
      </c>
      <c r="T188" s="9">
        <v>14</v>
      </c>
      <c r="U188" s="10" t="s">
        <v>44</v>
      </c>
      <c r="V188" s="11">
        <v>7</v>
      </c>
      <c r="W188" s="8" t="s">
        <v>43</v>
      </c>
      <c r="X188" s="9">
        <v>17</v>
      </c>
      <c r="Y188" s="10" t="s">
        <v>44</v>
      </c>
      <c r="Z188" s="11">
        <v>10</v>
      </c>
      <c r="AB188" s="8" t="s">
        <v>43</v>
      </c>
      <c r="AC188" s="9">
        <v>13</v>
      </c>
      <c r="AD188" s="10" t="s">
        <v>44</v>
      </c>
      <c r="AE188" s="11">
        <v>7</v>
      </c>
      <c r="AF188" s="8" t="s">
        <v>43</v>
      </c>
      <c r="AG188" s="9">
        <v>6</v>
      </c>
      <c r="AH188" s="10" t="s">
        <v>44</v>
      </c>
      <c r="AI188" s="11">
        <v>10</v>
      </c>
    </row>
    <row r="189" spans="1:35" x14ac:dyDescent="0.15">
      <c r="A189" s="8" t="s">
        <v>45</v>
      </c>
      <c r="B189" s="9">
        <v>0</v>
      </c>
      <c r="C189" s="10" t="s">
        <v>46</v>
      </c>
      <c r="D189" s="11">
        <v>10</v>
      </c>
      <c r="E189" s="8" t="s">
        <v>45</v>
      </c>
      <c r="F189" s="9">
        <v>21</v>
      </c>
      <c r="G189" s="10" t="s">
        <v>46</v>
      </c>
      <c r="H189" s="11">
        <v>21</v>
      </c>
      <c r="J189" s="8" t="s">
        <v>45</v>
      </c>
      <c r="K189" s="9">
        <v>0</v>
      </c>
      <c r="L189" s="10" t="s">
        <v>46</v>
      </c>
      <c r="M189" s="11">
        <v>6</v>
      </c>
      <c r="N189" s="8" t="s">
        <v>45</v>
      </c>
      <c r="O189" s="9">
        <v>21</v>
      </c>
      <c r="P189" s="10" t="s">
        <v>46</v>
      </c>
      <c r="Q189" s="11">
        <v>17</v>
      </c>
      <c r="S189" s="8" t="s">
        <v>45</v>
      </c>
      <c r="T189" s="9">
        <v>9</v>
      </c>
      <c r="U189" s="10" t="s">
        <v>46</v>
      </c>
      <c r="V189" s="11">
        <v>14</v>
      </c>
      <c r="W189" s="8" t="s">
        <v>45</v>
      </c>
      <c r="X189" s="9">
        <v>7</v>
      </c>
      <c r="Y189" s="10" t="s">
        <v>46</v>
      </c>
      <c r="Z189" s="11">
        <v>13</v>
      </c>
      <c r="AB189" s="8" t="s">
        <v>45</v>
      </c>
      <c r="AC189" s="9">
        <v>7</v>
      </c>
      <c r="AD189" s="10" t="s">
        <v>46</v>
      </c>
      <c r="AE189" s="11">
        <v>10</v>
      </c>
      <c r="AF189" s="8" t="s">
        <v>45</v>
      </c>
      <c r="AG189" s="9">
        <v>10</v>
      </c>
      <c r="AH189" s="10" t="s">
        <v>46</v>
      </c>
      <c r="AI189" s="11">
        <v>14</v>
      </c>
    </row>
    <row r="190" spans="1:35" x14ac:dyDescent="0.15">
      <c r="A190" s="8" t="s">
        <v>47</v>
      </c>
      <c r="B190" s="9">
        <v>9</v>
      </c>
      <c r="C190" s="10" t="s">
        <v>48</v>
      </c>
      <c r="D190" s="11">
        <v>0</v>
      </c>
      <c r="E190" s="8" t="s">
        <v>47</v>
      </c>
      <c r="F190" s="9">
        <v>7</v>
      </c>
      <c r="G190" s="10" t="s">
        <v>48</v>
      </c>
      <c r="H190" s="11">
        <v>7</v>
      </c>
      <c r="J190" s="8" t="s">
        <v>47</v>
      </c>
      <c r="K190" s="9">
        <v>7</v>
      </c>
      <c r="L190" s="10" t="s">
        <v>48</v>
      </c>
      <c r="M190" s="11">
        <v>0</v>
      </c>
      <c r="N190" s="8" t="s">
        <v>47</v>
      </c>
      <c r="O190" s="9">
        <v>14</v>
      </c>
      <c r="P190" s="10" t="s">
        <v>48</v>
      </c>
      <c r="Q190" s="11">
        <v>6</v>
      </c>
      <c r="S190" s="8" t="s">
        <v>47</v>
      </c>
      <c r="T190" s="9">
        <v>14</v>
      </c>
      <c r="U190" s="10" t="s">
        <v>48</v>
      </c>
      <c r="V190" s="11">
        <v>7</v>
      </c>
      <c r="W190" s="8" t="s">
        <v>47</v>
      </c>
      <c r="X190" s="9">
        <v>10</v>
      </c>
      <c r="Y190" s="10" t="s">
        <v>48</v>
      </c>
      <c r="Z190" s="11">
        <v>7</v>
      </c>
      <c r="AB190" s="8" t="s">
        <v>47</v>
      </c>
      <c r="AC190" s="9">
        <v>13</v>
      </c>
      <c r="AD190" s="10" t="s">
        <v>48</v>
      </c>
      <c r="AE190" s="11">
        <v>13</v>
      </c>
      <c r="AF190" s="8" t="s">
        <v>47</v>
      </c>
      <c r="AG190" s="9">
        <v>14</v>
      </c>
      <c r="AH190" s="10" t="s">
        <v>48</v>
      </c>
      <c r="AI190" s="11">
        <v>7</v>
      </c>
    </row>
    <row r="191" spans="1:35" x14ac:dyDescent="0.15">
      <c r="A191" s="12" t="s">
        <v>49</v>
      </c>
      <c r="B191" s="13">
        <v>13</v>
      </c>
      <c r="C191" s="14" t="s">
        <v>50</v>
      </c>
      <c r="D191" s="15">
        <v>6</v>
      </c>
      <c r="E191" s="12" t="s">
        <v>49</v>
      </c>
      <c r="F191" s="13">
        <v>14</v>
      </c>
      <c r="G191" s="14" t="s">
        <v>50</v>
      </c>
      <c r="H191" s="15">
        <v>14</v>
      </c>
      <c r="J191" s="12" t="s">
        <v>49</v>
      </c>
      <c r="K191" s="13">
        <v>10</v>
      </c>
      <c r="L191" s="14" t="s">
        <v>50</v>
      </c>
      <c r="M191" s="15">
        <v>7</v>
      </c>
      <c r="N191" s="12" t="s">
        <v>49</v>
      </c>
      <c r="O191" s="13">
        <v>17</v>
      </c>
      <c r="P191" s="14" t="s">
        <v>50</v>
      </c>
      <c r="Q191" s="15">
        <v>14</v>
      </c>
      <c r="S191" s="12" t="s">
        <v>49</v>
      </c>
      <c r="T191" s="13">
        <v>0</v>
      </c>
      <c r="U191" s="14" t="s">
        <v>50</v>
      </c>
      <c r="V191" s="15">
        <v>10</v>
      </c>
      <c r="W191" s="12" t="s">
        <v>49</v>
      </c>
      <c r="X191" s="13">
        <v>14</v>
      </c>
      <c r="Y191" s="14" t="s">
        <v>50</v>
      </c>
      <c r="Z191" s="15">
        <v>14</v>
      </c>
      <c r="AB191" s="12" t="s">
        <v>49</v>
      </c>
      <c r="AC191" s="13">
        <v>14</v>
      </c>
      <c r="AD191" s="14" t="s">
        <v>50</v>
      </c>
      <c r="AE191" s="15">
        <v>7</v>
      </c>
      <c r="AF191" s="12" t="s">
        <v>49</v>
      </c>
      <c r="AG191" s="13">
        <v>7</v>
      </c>
      <c r="AH191" s="14" t="s">
        <v>50</v>
      </c>
      <c r="AI191" s="15">
        <v>14</v>
      </c>
    </row>
    <row r="192" spans="1:35" x14ac:dyDescent="0.15">
      <c r="A192" s="16">
        <f>SUM(B174:B191)+SUM(D174:D191)</f>
        <v>219</v>
      </c>
      <c r="B192" s="16"/>
      <c r="C192" s="16"/>
      <c r="D192" s="17"/>
      <c r="E192" s="16">
        <f>SUM(F174:F191)+SUM(H174:H191)</f>
        <v>500</v>
      </c>
      <c r="F192" s="17"/>
      <c r="G192" s="16"/>
      <c r="H192" s="16"/>
      <c r="J192" s="16">
        <f>SUM(K174:K191)+SUM(M174:M191)</f>
        <v>264</v>
      </c>
      <c r="K192" s="16"/>
      <c r="L192" s="16"/>
      <c r="M192" s="17"/>
      <c r="N192" s="16">
        <f>SUM(O174:O191)+SUM(Q174:Q191)</f>
        <v>487</v>
      </c>
      <c r="O192" s="17"/>
      <c r="P192" s="16"/>
      <c r="Q192" s="16"/>
      <c r="S192" s="16">
        <f>SUM(T174:T191)+SUM(V174:V191)</f>
        <v>333</v>
      </c>
      <c r="T192" s="16"/>
      <c r="U192" s="16"/>
      <c r="V192" s="17"/>
      <c r="W192" s="16">
        <f>SUM(X174:X191)+SUM(Z174:Z191)</f>
        <v>440</v>
      </c>
      <c r="X192" s="17"/>
      <c r="Y192" s="16"/>
      <c r="Z192" s="16"/>
      <c r="AB192" s="16">
        <f>SUM(AC174:AC191)+SUM(AE174:AE191)</f>
        <v>420</v>
      </c>
      <c r="AC192" s="16"/>
      <c r="AD192" s="16"/>
      <c r="AE192" s="17"/>
      <c r="AF192" s="16">
        <f>SUM(AG174:AG191)+SUM(AI174:AI191)</f>
        <v>364</v>
      </c>
      <c r="AG192" s="17"/>
      <c r="AH192" s="16"/>
      <c r="AI192" s="16"/>
    </row>
  </sheetData>
  <mergeCells count="288">
    <mergeCell ref="A2:D2"/>
    <mergeCell ref="E2:H2"/>
    <mergeCell ref="J1:M1"/>
    <mergeCell ref="N1:Q1"/>
    <mergeCell ref="A1:D1"/>
    <mergeCell ref="E1:H1"/>
    <mergeCell ref="J2:M2"/>
    <mergeCell ref="N2:Q2"/>
    <mergeCell ref="AB2:AE2"/>
    <mergeCell ref="AF2:AI2"/>
    <mergeCell ref="S2:V2"/>
    <mergeCell ref="W2:Z2"/>
    <mergeCell ref="J3:M3"/>
    <mergeCell ref="N3:Q3"/>
    <mergeCell ref="AB1:AE1"/>
    <mergeCell ref="AF1:AI1"/>
    <mergeCell ref="S1:V1"/>
    <mergeCell ref="W1:Z1"/>
    <mergeCell ref="A3:D3"/>
    <mergeCell ref="E3:H3"/>
    <mergeCell ref="J4:M4"/>
    <mergeCell ref="N4:Q4"/>
    <mergeCell ref="A27:D27"/>
    <mergeCell ref="E27:H27"/>
    <mergeCell ref="AB27:AE27"/>
    <mergeCell ref="AE5:AF5"/>
    <mergeCell ref="AB4:AE4"/>
    <mergeCell ref="AF4:AI4"/>
    <mergeCell ref="S4:V4"/>
    <mergeCell ref="W4:Z4"/>
    <mergeCell ref="A4:D4"/>
    <mergeCell ref="E4:H4"/>
    <mergeCell ref="AB3:AE3"/>
    <mergeCell ref="AF3:AI3"/>
    <mergeCell ref="S3:V3"/>
    <mergeCell ref="W3:Z3"/>
    <mergeCell ref="V5:W5"/>
    <mergeCell ref="D5:E5"/>
    <mergeCell ref="M5:N5"/>
    <mergeCell ref="AF27:AI27"/>
    <mergeCell ref="J27:M27"/>
    <mergeCell ref="N27:Q27"/>
    <mergeCell ref="S27:V27"/>
    <mergeCell ref="W27:Z27"/>
    <mergeCell ref="AB25:AE25"/>
    <mergeCell ref="AF25:AI25"/>
    <mergeCell ref="AB26:AE26"/>
    <mergeCell ref="AF26:AI26"/>
    <mergeCell ref="A26:D26"/>
    <mergeCell ref="E26:H26"/>
    <mergeCell ref="J26:M26"/>
    <mergeCell ref="N26:Q26"/>
    <mergeCell ref="S26:V26"/>
    <mergeCell ref="W26:Z26"/>
    <mergeCell ref="J25:M25"/>
    <mergeCell ref="N25:Q25"/>
    <mergeCell ref="S25:V25"/>
    <mergeCell ref="W25:Z25"/>
    <mergeCell ref="A25:D25"/>
    <mergeCell ref="E25:H25"/>
    <mergeCell ref="M29:N29"/>
    <mergeCell ref="V29:W29"/>
    <mergeCell ref="D29:E29"/>
    <mergeCell ref="AE29:AF29"/>
    <mergeCell ref="A28:D28"/>
    <mergeCell ref="E28:H28"/>
    <mergeCell ref="AB28:AE28"/>
    <mergeCell ref="AF28:AI28"/>
    <mergeCell ref="J28:M28"/>
    <mergeCell ref="N28:Q28"/>
    <mergeCell ref="S28:V28"/>
    <mergeCell ref="W28:Z28"/>
    <mergeCell ref="AB49:AE49"/>
    <mergeCell ref="AF49:AI49"/>
    <mergeCell ref="A49:D49"/>
    <mergeCell ref="E49:H49"/>
    <mergeCell ref="AB50:AE50"/>
    <mergeCell ref="AF50:AI50"/>
    <mergeCell ref="S49:V49"/>
    <mergeCell ref="W49:Z49"/>
    <mergeCell ref="J49:M49"/>
    <mergeCell ref="N49:Q49"/>
    <mergeCell ref="S50:V50"/>
    <mergeCell ref="W50:Z50"/>
    <mergeCell ref="J50:M50"/>
    <mergeCell ref="N50:Q50"/>
    <mergeCell ref="A50:D50"/>
    <mergeCell ref="E50:H50"/>
    <mergeCell ref="AB51:AE51"/>
    <mergeCell ref="AF51:AI51"/>
    <mergeCell ref="A51:D51"/>
    <mergeCell ref="E51:H51"/>
    <mergeCell ref="AB52:AE52"/>
    <mergeCell ref="AF52:AI52"/>
    <mergeCell ref="S51:V51"/>
    <mergeCell ref="W51:Z51"/>
    <mergeCell ref="J51:M51"/>
    <mergeCell ref="N51:Q51"/>
    <mergeCell ref="M53:N53"/>
    <mergeCell ref="D53:E53"/>
    <mergeCell ref="AE53:AF53"/>
    <mergeCell ref="V53:W53"/>
    <mergeCell ref="S52:V52"/>
    <mergeCell ref="W52:Z52"/>
    <mergeCell ref="J52:M52"/>
    <mergeCell ref="N52:Q52"/>
    <mergeCell ref="A52:D52"/>
    <mergeCell ref="E52:H52"/>
    <mergeCell ref="AB73:AE73"/>
    <mergeCell ref="AF73:AI73"/>
    <mergeCell ref="J73:M73"/>
    <mergeCell ref="N73:Q73"/>
    <mergeCell ref="S73:V73"/>
    <mergeCell ref="W73:Z73"/>
    <mergeCell ref="A73:D73"/>
    <mergeCell ref="E73:H73"/>
    <mergeCell ref="AB74:AE74"/>
    <mergeCell ref="AF74:AI74"/>
    <mergeCell ref="J74:M74"/>
    <mergeCell ref="N74:Q74"/>
    <mergeCell ref="S74:V74"/>
    <mergeCell ref="W74:Z74"/>
    <mergeCell ref="AB75:AE75"/>
    <mergeCell ref="AF75:AI75"/>
    <mergeCell ref="J75:M75"/>
    <mergeCell ref="N75:Q75"/>
    <mergeCell ref="S75:V75"/>
    <mergeCell ref="W75:Z75"/>
    <mergeCell ref="A75:D75"/>
    <mergeCell ref="E75:H75"/>
    <mergeCell ref="A74:D74"/>
    <mergeCell ref="E74:H74"/>
    <mergeCell ref="V77:W77"/>
    <mergeCell ref="D77:E77"/>
    <mergeCell ref="AE77:AF77"/>
    <mergeCell ref="M77:N77"/>
    <mergeCell ref="AB76:AE76"/>
    <mergeCell ref="AF76:AI76"/>
    <mergeCell ref="J76:M76"/>
    <mergeCell ref="N76:Q76"/>
    <mergeCell ref="S76:V76"/>
    <mergeCell ref="W76:Z76"/>
    <mergeCell ref="A76:D76"/>
    <mergeCell ref="E76:H76"/>
    <mergeCell ref="A99:D99"/>
    <mergeCell ref="E99:H99"/>
    <mergeCell ref="AF97:AI97"/>
    <mergeCell ref="S97:V97"/>
    <mergeCell ref="W97:Z97"/>
    <mergeCell ref="A97:D97"/>
    <mergeCell ref="E97:H97"/>
    <mergeCell ref="AB98:AE98"/>
    <mergeCell ref="AF98:AI98"/>
    <mergeCell ref="S98:V98"/>
    <mergeCell ref="W98:Z98"/>
    <mergeCell ref="A98:D98"/>
    <mergeCell ref="E98:H98"/>
    <mergeCell ref="J98:M98"/>
    <mergeCell ref="N98:Q98"/>
    <mergeCell ref="J99:M99"/>
    <mergeCell ref="N99:Q99"/>
    <mergeCell ref="J97:M97"/>
    <mergeCell ref="N97:Q97"/>
    <mergeCell ref="AB97:AE97"/>
    <mergeCell ref="AB99:AE99"/>
    <mergeCell ref="AF99:AI99"/>
    <mergeCell ref="S99:V99"/>
    <mergeCell ref="W99:Z99"/>
    <mergeCell ref="V101:W101"/>
    <mergeCell ref="D101:E101"/>
    <mergeCell ref="M101:N101"/>
    <mergeCell ref="AE101:AF101"/>
    <mergeCell ref="J100:M100"/>
    <mergeCell ref="N100:Q100"/>
    <mergeCell ref="AB100:AE100"/>
    <mergeCell ref="AF100:AI100"/>
    <mergeCell ref="S100:V100"/>
    <mergeCell ref="W100:Z100"/>
    <mergeCell ref="A100:D100"/>
    <mergeCell ref="E100:H100"/>
    <mergeCell ref="AB121:AE121"/>
    <mergeCell ref="AF121:AI121"/>
    <mergeCell ref="J121:M121"/>
    <mergeCell ref="N121:Q121"/>
    <mergeCell ref="A121:D121"/>
    <mergeCell ref="E121:H121"/>
    <mergeCell ref="S121:V121"/>
    <mergeCell ref="W121:Z121"/>
    <mergeCell ref="AB122:AE122"/>
    <mergeCell ref="AF122:AI122"/>
    <mergeCell ref="J122:M122"/>
    <mergeCell ref="N122:Q122"/>
    <mergeCell ref="A122:D122"/>
    <mergeCell ref="E122:H122"/>
    <mergeCell ref="S122:V122"/>
    <mergeCell ref="W122:Z122"/>
    <mergeCell ref="AB123:AE123"/>
    <mergeCell ref="AF123:AI123"/>
    <mergeCell ref="J123:M123"/>
    <mergeCell ref="N123:Q123"/>
    <mergeCell ref="A123:D123"/>
    <mergeCell ref="E123:H123"/>
    <mergeCell ref="S123:V123"/>
    <mergeCell ref="W123:Z123"/>
    <mergeCell ref="AB124:AE124"/>
    <mergeCell ref="AF124:AI124"/>
    <mergeCell ref="J124:M124"/>
    <mergeCell ref="N124:Q124"/>
    <mergeCell ref="A124:D124"/>
    <mergeCell ref="E124:H124"/>
    <mergeCell ref="S124:V124"/>
    <mergeCell ref="W124:Z124"/>
    <mergeCell ref="A145:D145"/>
    <mergeCell ref="E145:H145"/>
    <mergeCell ref="S145:V145"/>
    <mergeCell ref="W145:Z145"/>
    <mergeCell ref="AE125:AF125"/>
    <mergeCell ref="M125:N125"/>
    <mergeCell ref="D125:E125"/>
    <mergeCell ref="V125:W125"/>
    <mergeCell ref="S146:V146"/>
    <mergeCell ref="W146:Z146"/>
    <mergeCell ref="AB145:AE145"/>
    <mergeCell ref="AF145:AI145"/>
    <mergeCell ref="J145:M145"/>
    <mergeCell ref="N145:Q145"/>
    <mergeCell ref="J146:M146"/>
    <mergeCell ref="N146:Q146"/>
    <mergeCell ref="J148:M148"/>
    <mergeCell ref="N148:Q148"/>
    <mergeCell ref="S169:V169"/>
    <mergeCell ref="W169:Z169"/>
    <mergeCell ref="E147:H147"/>
    <mergeCell ref="S147:V147"/>
    <mergeCell ref="W147:Z147"/>
    <mergeCell ref="AB146:AE146"/>
    <mergeCell ref="AF146:AI146"/>
    <mergeCell ref="A146:D146"/>
    <mergeCell ref="E146:H146"/>
    <mergeCell ref="S148:V148"/>
    <mergeCell ref="W148:Z148"/>
    <mergeCell ref="AB147:AE147"/>
    <mergeCell ref="AF147:AI147"/>
    <mergeCell ref="J169:M169"/>
    <mergeCell ref="N169:Q169"/>
    <mergeCell ref="D149:E149"/>
    <mergeCell ref="V149:W149"/>
    <mergeCell ref="AB169:AE169"/>
    <mergeCell ref="AF169:AI169"/>
    <mergeCell ref="M149:N149"/>
    <mergeCell ref="A147:D147"/>
    <mergeCell ref="J170:M170"/>
    <mergeCell ref="N170:Q170"/>
    <mergeCell ref="A169:D169"/>
    <mergeCell ref="E169:H169"/>
    <mergeCell ref="AF170:AI170"/>
    <mergeCell ref="A148:D148"/>
    <mergeCell ref="E148:H148"/>
    <mergeCell ref="A170:D170"/>
    <mergeCell ref="E170:H170"/>
    <mergeCell ref="S170:V170"/>
    <mergeCell ref="W170:Z170"/>
    <mergeCell ref="AE149:AF149"/>
    <mergeCell ref="J147:M147"/>
    <mergeCell ref="N147:Q147"/>
    <mergeCell ref="AB148:AE148"/>
    <mergeCell ref="AF148:AI148"/>
    <mergeCell ref="A171:D171"/>
    <mergeCell ref="E171:H171"/>
    <mergeCell ref="AB171:AE171"/>
    <mergeCell ref="AB170:AE170"/>
    <mergeCell ref="AF171:AI171"/>
    <mergeCell ref="S171:V171"/>
    <mergeCell ref="W171:Z171"/>
    <mergeCell ref="J171:M171"/>
    <mergeCell ref="N171:Q171"/>
    <mergeCell ref="V173:W173"/>
    <mergeCell ref="M173:N173"/>
    <mergeCell ref="D173:E173"/>
    <mergeCell ref="AE173:AF173"/>
    <mergeCell ref="A172:D172"/>
    <mergeCell ref="E172:H172"/>
    <mergeCell ref="AB172:AE172"/>
    <mergeCell ref="AF172:AI172"/>
    <mergeCell ref="S172:V172"/>
    <mergeCell ref="W172:Z172"/>
    <mergeCell ref="J172:M172"/>
    <mergeCell ref="N172:Q172"/>
  </mergeCells>
  <phoneticPr fontId="28" type="noConversion"/>
  <pageMargins left="0.2" right="0.19" top="0.3" bottom="0.53" header="0.23" footer="0.5"/>
  <pageSetup scale="83" orientation="portrait" r:id="rId1"/>
  <headerFooter alignWithMargins="0"/>
  <rowBreaks count="1" manualBreakCount="1">
    <brk id="9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33"/>
  <sheetViews>
    <sheetView workbookViewId="0">
      <selection activeCell="Q1" sqref="Q1"/>
    </sheetView>
  </sheetViews>
  <sheetFormatPr defaultRowHeight="9" x14ac:dyDescent="0.15"/>
  <cols>
    <col min="1" max="1" width="5.59765625" customWidth="1"/>
    <col min="2" max="2" width="21" customWidth="1"/>
    <col min="3" max="6" width="5.796875" customWidth="1"/>
    <col min="7" max="7" width="21" customWidth="1"/>
    <col min="8" max="12" width="5.796875" customWidth="1"/>
    <col min="13" max="16" width="5.796875" style="35" customWidth="1"/>
    <col min="17" max="21" width="5.796875" customWidth="1"/>
  </cols>
  <sheetData>
    <row r="1" spans="1:15" ht="9" customHeight="1" x14ac:dyDescent="0.15">
      <c r="A1" t="s">
        <v>144</v>
      </c>
    </row>
    <row r="2" spans="1:15" ht="9" customHeight="1" x14ac:dyDescent="0.15">
      <c r="A2" t="s">
        <v>149</v>
      </c>
    </row>
    <row r="3" spans="1:15" ht="9" customHeight="1" x14ac:dyDescent="0.15">
      <c r="A3" t="s">
        <v>150</v>
      </c>
    </row>
    <row r="4" spans="1:15" ht="9" customHeight="1" x14ac:dyDescent="0.15">
      <c r="A4" t="s">
        <v>145</v>
      </c>
    </row>
    <row r="5" spans="1:15" ht="9" customHeight="1" x14ac:dyDescent="0.15"/>
    <row r="6" spans="1:15" ht="9" customHeight="1" x14ac:dyDescent="0.15">
      <c r="K6" s="40"/>
    </row>
    <row r="7" spans="1:15" ht="9" customHeight="1" x14ac:dyDescent="0.15">
      <c r="B7" t="s">
        <v>151</v>
      </c>
    </row>
    <row r="8" spans="1:15" ht="9" customHeight="1" x14ac:dyDescent="0.15">
      <c r="B8" s="69" t="s">
        <v>159</v>
      </c>
    </row>
    <row r="9" spans="1:15" ht="9" customHeight="1" x14ac:dyDescent="0.15">
      <c r="B9" t="s">
        <v>152</v>
      </c>
    </row>
    <row r="10" spans="1:15" ht="9" customHeight="1" x14ac:dyDescent="0.15">
      <c r="B10" t="s">
        <v>154</v>
      </c>
    </row>
    <row r="11" spans="1:15" ht="9" customHeight="1" x14ac:dyDescent="0.15">
      <c r="B11" t="s">
        <v>155</v>
      </c>
    </row>
    <row r="12" spans="1:15" ht="9" customHeight="1" x14ac:dyDescent="0.15"/>
    <row r="13" spans="1:15" ht="9" customHeight="1" x14ac:dyDescent="0.15">
      <c r="G13" s="410" t="s">
        <v>146</v>
      </c>
      <c r="H13" s="411"/>
      <c r="I13" s="35" t="s">
        <v>147</v>
      </c>
      <c r="J13" s="35"/>
      <c r="K13" s="35"/>
      <c r="L13" s="47" t="s">
        <v>148</v>
      </c>
      <c r="M13" s="48"/>
      <c r="N13" s="49"/>
      <c r="O13" s="50"/>
    </row>
    <row r="14" spans="1:15" ht="9" customHeight="1" x14ac:dyDescent="0.15">
      <c r="B14" t="s">
        <v>133</v>
      </c>
      <c r="C14" t="s">
        <v>134</v>
      </c>
      <c r="D14" t="s">
        <v>135</v>
      </c>
      <c r="E14" t="s">
        <v>136</v>
      </c>
      <c r="G14" s="53" t="s">
        <v>138</v>
      </c>
      <c r="H14" s="54" t="s">
        <v>139</v>
      </c>
      <c r="I14" s="44" t="s">
        <v>140</v>
      </c>
      <c r="J14" s="35" t="s">
        <v>141</v>
      </c>
      <c r="K14" s="35" t="s">
        <v>137</v>
      </c>
      <c r="L14" s="53" t="s">
        <v>142</v>
      </c>
      <c r="M14" s="56" t="s">
        <v>143</v>
      </c>
      <c r="N14" s="51"/>
      <c r="O14" s="52"/>
    </row>
    <row r="15" spans="1:15" ht="9" customHeight="1" x14ac:dyDescent="0.15">
      <c r="B15" s="66" t="s">
        <v>170</v>
      </c>
      <c r="C15" s="66">
        <v>12</v>
      </c>
      <c r="D15" s="66">
        <v>4</v>
      </c>
      <c r="E15" s="66">
        <v>0</v>
      </c>
      <c r="F15" s="55"/>
      <c r="G15" s="42">
        <v>444</v>
      </c>
      <c r="H15" s="42">
        <v>338</v>
      </c>
      <c r="I15" s="57">
        <v>10.5</v>
      </c>
      <c r="J15" s="42">
        <f t="shared" ref="J15:J46" si="0">C15-I15</f>
        <v>1.5</v>
      </c>
      <c r="K15" s="43">
        <f>J15*16</f>
        <v>24</v>
      </c>
      <c r="L15" s="43">
        <f t="shared" ref="L15:L46" si="1">G15+K15</f>
        <v>468</v>
      </c>
      <c r="M15" s="58">
        <f t="shared" ref="M15:M46" si="2">H15-K15</f>
        <v>314</v>
      </c>
      <c r="O15" s="45"/>
    </row>
    <row r="16" spans="1:15" ht="9" customHeight="1" x14ac:dyDescent="0.15">
      <c r="B16" s="66" t="s">
        <v>171</v>
      </c>
      <c r="C16" s="66">
        <v>8</v>
      </c>
      <c r="D16" s="66">
        <v>8</v>
      </c>
      <c r="E16" s="66">
        <v>0</v>
      </c>
      <c r="F16" s="55"/>
      <c r="G16" s="42">
        <v>290</v>
      </c>
      <c r="H16" s="42">
        <v>387</v>
      </c>
      <c r="I16" s="57">
        <v>5.4</v>
      </c>
      <c r="J16" s="42">
        <f t="shared" si="0"/>
        <v>2.5999999999999996</v>
      </c>
      <c r="K16" s="43">
        <f t="shared" ref="K16:K46" si="3">J16*16</f>
        <v>41.599999999999994</v>
      </c>
      <c r="L16" s="43">
        <f t="shared" si="1"/>
        <v>331.6</v>
      </c>
      <c r="M16" s="58">
        <f t="shared" si="2"/>
        <v>345.4</v>
      </c>
      <c r="O16" s="45"/>
    </row>
    <row r="17" spans="2:15" ht="9" customHeight="1" x14ac:dyDescent="0.15">
      <c r="B17" s="66" t="s">
        <v>172</v>
      </c>
      <c r="C17" s="66">
        <v>8</v>
      </c>
      <c r="D17" s="66">
        <v>8</v>
      </c>
      <c r="E17" s="66">
        <v>0</v>
      </c>
      <c r="F17" s="55"/>
      <c r="G17" s="42">
        <v>317</v>
      </c>
      <c r="H17" s="42">
        <v>335</v>
      </c>
      <c r="I17" s="57">
        <v>7.5</v>
      </c>
      <c r="J17" s="42">
        <f t="shared" si="0"/>
        <v>0.5</v>
      </c>
      <c r="K17" s="43">
        <f t="shared" si="3"/>
        <v>8</v>
      </c>
      <c r="L17" s="43">
        <f t="shared" si="1"/>
        <v>325</v>
      </c>
      <c r="M17" s="58">
        <f t="shared" si="2"/>
        <v>327</v>
      </c>
      <c r="O17" s="45"/>
    </row>
    <row r="18" spans="2:15" ht="9" customHeight="1" x14ac:dyDescent="0.15">
      <c r="B18" s="66" t="s">
        <v>173</v>
      </c>
      <c r="C18" s="66">
        <v>6</v>
      </c>
      <c r="D18" s="66">
        <v>10</v>
      </c>
      <c r="E18" s="66">
        <v>0</v>
      </c>
      <c r="F18" s="55"/>
      <c r="G18" s="42">
        <v>339</v>
      </c>
      <c r="H18" s="42">
        <v>388</v>
      </c>
      <c r="I18" s="57">
        <v>6.7</v>
      </c>
      <c r="J18" s="42">
        <f t="shared" si="0"/>
        <v>-0.70000000000000018</v>
      </c>
      <c r="K18" s="43">
        <f t="shared" si="3"/>
        <v>-11.200000000000003</v>
      </c>
      <c r="L18" s="43">
        <f t="shared" si="1"/>
        <v>327.8</v>
      </c>
      <c r="M18" s="58">
        <f t="shared" si="2"/>
        <v>399.2</v>
      </c>
      <c r="O18" s="45"/>
    </row>
    <row r="19" spans="2:15" ht="9" customHeight="1" x14ac:dyDescent="0.15">
      <c r="B19" s="66" t="s">
        <v>174</v>
      </c>
      <c r="C19" s="66">
        <v>11</v>
      </c>
      <c r="D19" s="66">
        <v>5</v>
      </c>
      <c r="E19" s="66">
        <v>0</v>
      </c>
      <c r="F19" s="55"/>
      <c r="G19" s="42">
        <v>430</v>
      </c>
      <c r="H19" s="42">
        <v>305</v>
      </c>
      <c r="I19" s="57">
        <v>11.1</v>
      </c>
      <c r="J19" s="42">
        <f t="shared" si="0"/>
        <v>-9.9999999999999645E-2</v>
      </c>
      <c r="K19" s="43">
        <f t="shared" si="3"/>
        <v>-1.5999999999999943</v>
      </c>
      <c r="L19" s="43">
        <f t="shared" si="1"/>
        <v>428.4</v>
      </c>
      <c r="M19" s="58">
        <f t="shared" si="2"/>
        <v>306.60000000000002</v>
      </c>
      <c r="O19" s="45"/>
    </row>
    <row r="20" spans="2:15" ht="9" customHeight="1" x14ac:dyDescent="0.15">
      <c r="B20" s="66" t="s">
        <v>175</v>
      </c>
      <c r="C20" s="66">
        <v>8</v>
      </c>
      <c r="D20" s="66">
        <v>8</v>
      </c>
      <c r="E20" s="66">
        <v>0</v>
      </c>
      <c r="F20" s="55"/>
      <c r="G20" s="42">
        <v>379</v>
      </c>
      <c r="H20" s="42">
        <v>370</v>
      </c>
      <c r="I20" s="57">
        <v>8.1999999999999993</v>
      </c>
      <c r="J20" s="42">
        <f t="shared" si="0"/>
        <v>-0.19999999999999929</v>
      </c>
      <c r="K20" s="43">
        <f t="shared" si="3"/>
        <v>-3.1999999999999886</v>
      </c>
      <c r="L20" s="43">
        <f t="shared" si="1"/>
        <v>375.8</v>
      </c>
      <c r="M20" s="58">
        <f t="shared" si="2"/>
        <v>373.2</v>
      </c>
      <c r="O20" s="45"/>
    </row>
    <row r="21" spans="2:15" ht="9" customHeight="1" x14ac:dyDescent="0.15">
      <c r="B21" s="66" t="s">
        <v>176</v>
      </c>
      <c r="C21" s="66">
        <v>8</v>
      </c>
      <c r="D21" s="66">
        <v>8</v>
      </c>
      <c r="E21" s="66">
        <v>0</v>
      </c>
      <c r="F21" s="55"/>
      <c r="G21" s="42">
        <v>320</v>
      </c>
      <c r="H21" s="42">
        <v>352</v>
      </c>
      <c r="I21" s="57">
        <v>7.1</v>
      </c>
      <c r="J21" s="42">
        <f t="shared" si="0"/>
        <v>0.90000000000000036</v>
      </c>
      <c r="K21" s="43">
        <f t="shared" si="3"/>
        <v>14.400000000000006</v>
      </c>
      <c r="L21" s="43">
        <f t="shared" si="1"/>
        <v>334.4</v>
      </c>
      <c r="M21" s="58">
        <f t="shared" si="2"/>
        <v>337.6</v>
      </c>
      <c r="O21" s="45"/>
    </row>
    <row r="22" spans="2:15" ht="9" customHeight="1" x14ac:dyDescent="0.15">
      <c r="B22" s="66" t="s">
        <v>177</v>
      </c>
      <c r="C22" s="66">
        <v>4</v>
      </c>
      <c r="D22" s="66">
        <v>12</v>
      </c>
      <c r="E22" s="66">
        <v>0</v>
      </c>
      <c r="F22" s="55"/>
      <c r="G22" s="42">
        <v>308</v>
      </c>
      <c r="H22" s="42">
        <v>406</v>
      </c>
      <c r="I22" s="57">
        <v>5.5</v>
      </c>
      <c r="J22" s="42">
        <f t="shared" si="0"/>
        <v>-1.5</v>
      </c>
      <c r="K22" s="43">
        <f t="shared" si="3"/>
        <v>-24</v>
      </c>
      <c r="L22" s="43">
        <f t="shared" si="1"/>
        <v>284</v>
      </c>
      <c r="M22" s="58">
        <f t="shared" si="2"/>
        <v>430</v>
      </c>
      <c r="O22" s="45"/>
    </row>
    <row r="23" spans="2:15" ht="9" customHeight="1" x14ac:dyDescent="0.15">
      <c r="B23" s="66" t="s">
        <v>178</v>
      </c>
      <c r="C23" s="66">
        <v>11</v>
      </c>
      <c r="D23" s="66">
        <v>5</v>
      </c>
      <c r="E23" s="66">
        <v>0</v>
      </c>
      <c r="F23" s="55"/>
      <c r="G23" s="42">
        <v>391</v>
      </c>
      <c r="H23" s="42">
        <v>336</v>
      </c>
      <c r="I23" s="57">
        <v>9.4</v>
      </c>
      <c r="J23" s="42">
        <f t="shared" si="0"/>
        <v>1.5999999999999996</v>
      </c>
      <c r="K23" s="43">
        <f t="shared" si="3"/>
        <v>25.599999999999994</v>
      </c>
      <c r="L23" s="43">
        <f t="shared" si="1"/>
        <v>416.6</v>
      </c>
      <c r="M23" s="58">
        <f t="shared" si="2"/>
        <v>310.39999999999998</v>
      </c>
      <c r="O23" s="45"/>
    </row>
    <row r="24" spans="2:15" ht="9" customHeight="1" x14ac:dyDescent="0.15">
      <c r="B24" s="66" t="s">
        <v>179</v>
      </c>
      <c r="C24" s="66">
        <v>7</v>
      </c>
      <c r="D24" s="66">
        <v>9</v>
      </c>
      <c r="E24" s="66">
        <v>0</v>
      </c>
      <c r="F24" s="55"/>
      <c r="G24" s="42">
        <v>362</v>
      </c>
      <c r="H24" s="42">
        <v>381</v>
      </c>
      <c r="I24" s="57">
        <v>7.5</v>
      </c>
      <c r="J24" s="42">
        <f t="shared" si="0"/>
        <v>-0.5</v>
      </c>
      <c r="K24" s="43">
        <f t="shared" si="3"/>
        <v>-8</v>
      </c>
      <c r="L24" s="43">
        <f t="shared" si="1"/>
        <v>354</v>
      </c>
      <c r="M24" s="58">
        <f t="shared" si="2"/>
        <v>389</v>
      </c>
      <c r="O24" s="45"/>
    </row>
    <row r="25" spans="2:15" ht="9" customHeight="1" x14ac:dyDescent="0.15">
      <c r="B25" s="66" t="s">
        <v>180</v>
      </c>
      <c r="C25" s="66">
        <v>4</v>
      </c>
      <c r="D25" s="66">
        <v>12</v>
      </c>
      <c r="E25" s="66">
        <v>0</v>
      </c>
      <c r="F25" s="55"/>
      <c r="G25" s="42">
        <v>247</v>
      </c>
      <c r="H25" s="42">
        <v>449</v>
      </c>
      <c r="I25" s="57">
        <v>3.1</v>
      </c>
      <c r="J25" s="42">
        <f t="shared" si="0"/>
        <v>0.89999999999999991</v>
      </c>
      <c r="K25" s="43">
        <f t="shared" si="3"/>
        <v>14.399999999999999</v>
      </c>
      <c r="L25" s="43">
        <f t="shared" si="1"/>
        <v>261.39999999999998</v>
      </c>
      <c r="M25" s="58">
        <f t="shared" si="2"/>
        <v>434.6</v>
      </c>
      <c r="O25" s="45"/>
    </row>
    <row r="26" spans="2:15" ht="9" customHeight="1" x14ac:dyDescent="0.15">
      <c r="B26" s="66" t="s">
        <v>181</v>
      </c>
      <c r="C26" s="66">
        <v>2</v>
      </c>
      <c r="D26" s="66">
        <v>14</v>
      </c>
      <c r="E26" s="66">
        <v>0</v>
      </c>
      <c r="F26" s="55"/>
      <c r="G26" s="42">
        <v>276</v>
      </c>
      <c r="H26" s="42">
        <v>428</v>
      </c>
      <c r="I26" s="57">
        <v>4.2</v>
      </c>
      <c r="J26" s="42">
        <f t="shared" si="0"/>
        <v>-2.2000000000000002</v>
      </c>
      <c r="K26" s="43">
        <f t="shared" si="3"/>
        <v>-35.200000000000003</v>
      </c>
      <c r="L26" s="43">
        <f t="shared" si="1"/>
        <v>240.8</v>
      </c>
      <c r="M26" s="58">
        <f t="shared" si="2"/>
        <v>463.2</v>
      </c>
      <c r="O26" s="45"/>
    </row>
    <row r="27" spans="2:15" ht="9" customHeight="1" x14ac:dyDescent="0.15">
      <c r="B27" s="66" t="s">
        <v>182</v>
      </c>
      <c r="C27" s="66">
        <v>13</v>
      </c>
      <c r="D27" s="66">
        <v>3</v>
      </c>
      <c r="E27" s="66">
        <v>0</v>
      </c>
      <c r="F27" s="55"/>
      <c r="G27" s="42">
        <v>606</v>
      </c>
      <c r="H27" s="42">
        <v>399</v>
      </c>
      <c r="I27" s="57">
        <v>11.7</v>
      </c>
      <c r="J27" s="42">
        <f t="shared" si="0"/>
        <v>1.3000000000000007</v>
      </c>
      <c r="K27" s="43">
        <f t="shared" si="3"/>
        <v>20.800000000000011</v>
      </c>
      <c r="L27" s="43">
        <f t="shared" si="1"/>
        <v>626.79999999999995</v>
      </c>
      <c r="M27" s="58">
        <f t="shared" si="2"/>
        <v>378.2</v>
      </c>
      <c r="O27" s="45"/>
    </row>
    <row r="28" spans="2:15" ht="9" customHeight="1" x14ac:dyDescent="0.15">
      <c r="B28" s="66" t="s">
        <v>183</v>
      </c>
      <c r="C28" s="66">
        <v>11</v>
      </c>
      <c r="D28" s="66">
        <v>5</v>
      </c>
      <c r="E28" s="66">
        <v>0</v>
      </c>
      <c r="F28" s="55"/>
      <c r="G28" s="42">
        <v>430</v>
      </c>
      <c r="H28" s="42">
        <v>305</v>
      </c>
      <c r="I28" s="57">
        <v>11.1</v>
      </c>
      <c r="J28" s="42">
        <f t="shared" si="0"/>
        <v>-9.9999999999999645E-2</v>
      </c>
      <c r="K28" s="43">
        <f t="shared" si="3"/>
        <v>-1.5999999999999943</v>
      </c>
      <c r="L28" s="43">
        <f t="shared" si="1"/>
        <v>428.4</v>
      </c>
      <c r="M28" s="58">
        <f t="shared" si="2"/>
        <v>306.60000000000002</v>
      </c>
      <c r="O28" s="45"/>
    </row>
    <row r="29" spans="2:15" ht="9" customHeight="1" x14ac:dyDescent="0.15">
      <c r="B29" s="66" t="s">
        <v>184</v>
      </c>
      <c r="C29" s="66">
        <v>9</v>
      </c>
      <c r="D29" s="66">
        <v>7</v>
      </c>
      <c r="E29" s="66">
        <v>0</v>
      </c>
      <c r="F29" s="55"/>
      <c r="G29" s="42">
        <v>396</v>
      </c>
      <c r="H29" s="42">
        <v>348</v>
      </c>
      <c r="I29" s="57">
        <v>9.1999999999999993</v>
      </c>
      <c r="J29" s="42">
        <f t="shared" si="0"/>
        <v>-0.19999999999999929</v>
      </c>
      <c r="K29" s="43">
        <f t="shared" si="3"/>
        <v>-3.1999999999999886</v>
      </c>
      <c r="L29" s="43">
        <f t="shared" si="1"/>
        <v>392.8</v>
      </c>
      <c r="M29" s="58">
        <f t="shared" si="2"/>
        <v>351.2</v>
      </c>
      <c r="O29" s="45"/>
    </row>
    <row r="30" spans="2:15" ht="9" customHeight="1" x14ac:dyDescent="0.15">
      <c r="B30" s="66" t="s">
        <v>185</v>
      </c>
      <c r="C30" s="66">
        <v>4</v>
      </c>
      <c r="D30" s="66">
        <v>12</v>
      </c>
      <c r="E30" s="66">
        <v>0</v>
      </c>
      <c r="F30" s="55"/>
      <c r="G30" s="42">
        <v>322</v>
      </c>
      <c r="H30" s="42">
        <v>453</v>
      </c>
      <c r="I30" s="57">
        <v>4.9000000000000004</v>
      </c>
      <c r="J30" s="42">
        <f t="shared" si="0"/>
        <v>-0.90000000000000036</v>
      </c>
      <c r="K30" s="43">
        <f t="shared" si="3"/>
        <v>-14.400000000000006</v>
      </c>
      <c r="L30" s="43">
        <f t="shared" si="1"/>
        <v>307.60000000000002</v>
      </c>
      <c r="M30" s="58">
        <f t="shared" si="2"/>
        <v>467.4</v>
      </c>
      <c r="O30" s="45"/>
    </row>
    <row r="31" spans="2:15" ht="9" customHeight="1" x14ac:dyDescent="0.15">
      <c r="B31" s="66" t="s">
        <v>186</v>
      </c>
      <c r="C31" s="66">
        <v>10</v>
      </c>
      <c r="D31" s="66">
        <v>6</v>
      </c>
      <c r="E31" s="66">
        <v>0</v>
      </c>
      <c r="F31" s="55"/>
      <c r="G31" s="42">
        <v>442</v>
      </c>
      <c r="H31" s="42">
        <v>382</v>
      </c>
      <c r="I31" s="57">
        <v>9.4</v>
      </c>
      <c r="J31" s="42">
        <f t="shared" si="0"/>
        <v>0.59999999999999964</v>
      </c>
      <c r="K31" s="43">
        <f t="shared" si="3"/>
        <v>9.5999999999999943</v>
      </c>
      <c r="L31" s="43">
        <f t="shared" si="1"/>
        <v>451.6</v>
      </c>
      <c r="M31" s="58">
        <f t="shared" si="2"/>
        <v>372.4</v>
      </c>
      <c r="O31" s="45"/>
    </row>
    <row r="32" spans="2:15" ht="9" customHeight="1" x14ac:dyDescent="0.15">
      <c r="B32" s="66" t="s">
        <v>187</v>
      </c>
      <c r="C32" s="66">
        <v>8</v>
      </c>
      <c r="D32" s="66">
        <v>8</v>
      </c>
      <c r="E32" s="66">
        <v>0</v>
      </c>
      <c r="F32" s="55"/>
      <c r="G32" s="42">
        <v>439</v>
      </c>
      <c r="H32" s="42">
        <v>432</v>
      </c>
      <c r="I32" s="57">
        <v>8.2200000000000006</v>
      </c>
      <c r="J32" s="42">
        <f t="shared" si="0"/>
        <v>-0.22000000000000064</v>
      </c>
      <c r="K32" s="43">
        <f t="shared" si="3"/>
        <v>-3.5200000000000102</v>
      </c>
      <c r="L32" s="43">
        <f t="shared" si="1"/>
        <v>435.48</v>
      </c>
      <c r="M32" s="58">
        <f t="shared" si="2"/>
        <v>435.52</v>
      </c>
      <c r="O32" s="45"/>
    </row>
    <row r="33" spans="2:15" ht="9" customHeight="1" x14ac:dyDescent="0.15">
      <c r="B33" s="66" t="s">
        <v>188</v>
      </c>
      <c r="C33" s="66">
        <v>7</v>
      </c>
      <c r="D33" s="66">
        <v>9</v>
      </c>
      <c r="E33" s="66">
        <v>0</v>
      </c>
      <c r="F33" s="55"/>
      <c r="G33" s="42">
        <v>294</v>
      </c>
      <c r="H33" s="42">
        <v>383</v>
      </c>
      <c r="I33" s="57">
        <v>5.6</v>
      </c>
      <c r="J33" s="42">
        <f t="shared" si="0"/>
        <v>1.4000000000000004</v>
      </c>
      <c r="K33" s="43">
        <f t="shared" si="3"/>
        <v>22.400000000000006</v>
      </c>
      <c r="L33" s="43">
        <f t="shared" si="1"/>
        <v>316.39999999999998</v>
      </c>
      <c r="M33" s="58">
        <f t="shared" si="2"/>
        <v>360.6</v>
      </c>
      <c r="O33" s="45"/>
    </row>
    <row r="34" spans="2:15" ht="9" customHeight="1" x14ac:dyDescent="0.15">
      <c r="B34" s="66" t="s">
        <v>189</v>
      </c>
      <c r="C34" s="66">
        <v>3</v>
      </c>
      <c r="D34" s="66">
        <v>13</v>
      </c>
      <c r="E34" s="66">
        <v>0</v>
      </c>
      <c r="F34" s="55"/>
      <c r="G34" s="42">
        <v>334</v>
      </c>
      <c r="H34" s="42">
        <v>478</v>
      </c>
      <c r="I34" s="57">
        <v>4.8</v>
      </c>
      <c r="J34" s="42">
        <f t="shared" si="0"/>
        <v>-1.7999999999999998</v>
      </c>
      <c r="K34" s="43">
        <f t="shared" si="3"/>
        <v>-28.799999999999997</v>
      </c>
      <c r="L34" s="43">
        <f t="shared" si="1"/>
        <v>305.2</v>
      </c>
      <c r="M34" s="58">
        <f t="shared" si="2"/>
        <v>506.8</v>
      </c>
      <c r="O34" s="45"/>
    </row>
    <row r="35" spans="2:15" ht="9" customHeight="1" x14ac:dyDescent="0.15">
      <c r="B35" s="66" t="s">
        <v>190</v>
      </c>
      <c r="C35" s="66">
        <v>8</v>
      </c>
      <c r="D35" s="66">
        <v>7</v>
      </c>
      <c r="E35" s="66">
        <v>1</v>
      </c>
      <c r="F35" s="55"/>
      <c r="G35" s="42">
        <v>417</v>
      </c>
      <c r="H35" s="42">
        <v>428</v>
      </c>
      <c r="I35" s="57">
        <v>7.8</v>
      </c>
      <c r="J35" s="42">
        <f t="shared" si="0"/>
        <v>0.20000000000000018</v>
      </c>
      <c r="K35" s="43">
        <f t="shared" si="3"/>
        <v>3.2000000000000028</v>
      </c>
      <c r="L35" s="43">
        <f t="shared" si="1"/>
        <v>420.2</v>
      </c>
      <c r="M35" s="58">
        <f t="shared" si="2"/>
        <v>424.8</v>
      </c>
      <c r="O35" s="45"/>
    </row>
    <row r="36" spans="2:15" ht="9" customHeight="1" x14ac:dyDescent="0.15">
      <c r="B36" s="66" t="s">
        <v>191</v>
      </c>
      <c r="C36" s="66">
        <v>8</v>
      </c>
      <c r="D36" s="66">
        <v>8</v>
      </c>
      <c r="E36" s="66">
        <v>0</v>
      </c>
      <c r="F36" s="55"/>
      <c r="G36" s="42">
        <v>445</v>
      </c>
      <c r="H36" s="42">
        <v>478</v>
      </c>
      <c r="I36" s="57">
        <v>7.3</v>
      </c>
      <c r="J36" s="42">
        <f t="shared" si="0"/>
        <v>0.70000000000000018</v>
      </c>
      <c r="K36" s="43">
        <f t="shared" si="3"/>
        <v>11.200000000000003</v>
      </c>
      <c r="L36" s="43">
        <f t="shared" si="1"/>
        <v>456.2</v>
      </c>
      <c r="M36" s="58">
        <f t="shared" si="2"/>
        <v>466.8</v>
      </c>
      <c r="O36" s="45"/>
    </row>
    <row r="37" spans="2:15" ht="9" customHeight="1" x14ac:dyDescent="0.15">
      <c r="B37" s="66" t="s">
        <v>192</v>
      </c>
      <c r="C37" s="66">
        <v>7</v>
      </c>
      <c r="D37" s="66">
        <v>9</v>
      </c>
      <c r="E37" s="66">
        <v>0</v>
      </c>
      <c r="F37" s="55"/>
      <c r="G37" s="42">
        <v>395</v>
      </c>
      <c r="H37" s="42">
        <v>376</v>
      </c>
      <c r="I37" s="57">
        <v>8.5</v>
      </c>
      <c r="J37" s="42">
        <f t="shared" si="0"/>
        <v>-1.5</v>
      </c>
      <c r="K37" s="43">
        <f t="shared" si="3"/>
        <v>-24</v>
      </c>
      <c r="L37" s="43">
        <f t="shared" si="1"/>
        <v>371</v>
      </c>
      <c r="M37" s="58">
        <f t="shared" si="2"/>
        <v>400</v>
      </c>
      <c r="O37" s="45"/>
    </row>
    <row r="38" spans="2:15" ht="9" customHeight="1" x14ac:dyDescent="0.15">
      <c r="B38" s="66" t="s">
        <v>193</v>
      </c>
      <c r="C38" s="66">
        <v>5</v>
      </c>
      <c r="D38" s="66">
        <v>10</v>
      </c>
      <c r="E38" s="66">
        <v>1</v>
      </c>
      <c r="F38" s="55"/>
      <c r="G38" s="42">
        <v>391</v>
      </c>
      <c r="H38" s="42">
        <v>480</v>
      </c>
      <c r="I38" s="57">
        <v>6.1</v>
      </c>
      <c r="J38" s="42">
        <f t="shared" si="0"/>
        <v>-1.0999999999999996</v>
      </c>
      <c r="K38" s="43">
        <f t="shared" si="3"/>
        <v>-17.599999999999994</v>
      </c>
      <c r="L38" s="43">
        <f t="shared" si="1"/>
        <v>373.4</v>
      </c>
      <c r="M38" s="58">
        <f t="shared" si="2"/>
        <v>497.6</v>
      </c>
      <c r="O38" s="45"/>
    </row>
    <row r="39" spans="2:15" ht="9" customHeight="1" x14ac:dyDescent="0.15">
      <c r="B39" s="66" t="s">
        <v>194</v>
      </c>
      <c r="C39" s="66">
        <v>12</v>
      </c>
      <c r="D39" s="66">
        <v>4</v>
      </c>
      <c r="E39" s="66">
        <v>0</v>
      </c>
      <c r="F39" s="55"/>
      <c r="G39" s="42">
        <v>366</v>
      </c>
      <c r="H39" s="42">
        <v>241</v>
      </c>
      <c r="I39" s="57">
        <v>11.7</v>
      </c>
      <c r="J39" s="42">
        <f t="shared" si="0"/>
        <v>0.30000000000000071</v>
      </c>
      <c r="K39" s="43">
        <f t="shared" si="3"/>
        <v>4.8000000000000114</v>
      </c>
      <c r="L39" s="43">
        <f t="shared" si="1"/>
        <v>370.8</v>
      </c>
      <c r="M39" s="58">
        <f t="shared" si="2"/>
        <v>236.2</v>
      </c>
      <c r="O39" s="45"/>
    </row>
    <row r="40" spans="2:15" ht="9" customHeight="1" x14ac:dyDescent="0.15">
      <c r="B40" s="66" t="s">
        <v>195</v>
      </c>
      <c r="C40" s="66">
        <v>11</v>
      </c>
      <c r="D40" s="66">
        <v>5</v>
      </c>
      <c r="E40" s="66">
        <v>0</v>
      </c>
      <c r="F40" s="55"/>
      <c r="G40" s="42">
        <v>414</v>
      </c>
      <c r="H40" s="42">
        <v>304</v>
      </c>
      <c r="I40" s="57">
        <v>10.8</v>
      </c>
      <c r="J40" s="42">
        <f t="shared" si="0"/>
        <v>0.19999999999999929</v>
      </c>
      <c r="K40" s="43">
        <f t="shared" si="3"/>
        <v>3.1999999999999886</v>
      </c>
      <c r="L40" s="43">
        <f t="shared" si="1"/>
        <v>417.2</v>
      </c>
      <c r="M40" s="58">
        <f t="shared" si="2"/>
        <v>300.8</v>
      </c>
      <c r="O40" s="45"/>
    </row>
    <row r="41" spans="2:15" ht="9" customHeight="1" x14ac:dyDescent="0.15">
      <c r="B41" s="66" t="s">
        <v>196</v>
      </c>
      <c r="C41" s="66">
        <v>4</v>
      </c>
      <c r="D41" s="66">
        <v>12</v>
      </c>
      <c r="E41" s="66">
        <v>0</v>
      </c>
      <c r="F41" s="55"/>
      <c r="G41" s="42">
        <v>353</v>
      </c>
      <c r="H41" s="42">
        <v>443</v>
      </c>
      <c r="I41" s="57">
        <v>5.9</v>
      </c>
      <c r="J41" s="42">
        <f t="shared" si="0"/>
        <v>-1.9000000000000004</v>
      </c>
      <c r="K41" s="43">
        <f t="shared" si="3"/>
        <v>-30.400000000000006</v>
      </c>
      <c r="L41" s="43">
        <f t="shared" si="1"/>
        <v>322.60000000000002</v>
      </c>
      <c r="M41" s="58">
        <f t="shared" si="2"/>
        <v>473.4</v>
      </c>
      <c r="O41" s="45"/>
    </row>
    <row r="42" spans="2:15" ht="9" customHeight="1" x14ac:dyDescent="0.15">
      <c r="B42" s="66" t="s">
        <v>197</v>
      </c>
      <c r="C42" s="66">
        <v>4</v>
      </c>
      <c r="D42" s="66">
        <v>12</v>
      </c>
      <c r="E42" s="66">
        <v>0</v>
      </c>
      <c r="F42" s="55"/>
      <c r="G42" s="42">
        <v>288</v>
      </c>
      <c r="H42" s="42">
        <v>389</v>
      </c>
      <c r="I42" s="57">
        <v>5.3</v>
      </c>
      <c r="J42" s="42">
        <f t="shared" si="0"/>
        <v>-1.2999999999999998</v>
      </c>
      <c r="K42" s="43">
        <f t="shared" si="3"/>
        <v>-20.799999999999997</v>
      </c>
      <c r="L42" s="43">
        <f t="shared" si="1"/>
        <v>267.2</v>
      </c>
      <c r="M42" s="58">
        <f t="shared" si="2"/>
        <v>409.8</v>
      </c>
      <c r="O42" s="45"/>
    </row>
    <row r="43" spans="2:15" ht="9" customHeight="1" x14ac:dyDescent="0.15">
      <c r="B43" s="66" t="s">
        <v>198</v>
      </c>
      <c r="C43" s="66">
        <v>13</v>
      </c>
      <c r="D43" s="66">
        <v>3</v>
      </c>
      <c r="E43" s="66">
        <v>0</v>
      </c>
      <c r="F43" s="55"/>
      <c r="G43" s="42">
        <v>417</v>
      </c>
      <c r="H43" s="42">
        <v>231</v>
      </c>
      <c r="I43" s="57">
        <v>12.8</v>
      </c>
      <c r="J43" s="42">
        <f t="shared" si="0"/>
        <v>0.19999999999999929</v>
      </c>
      <c r="K43" s="43">
        <f t="shared" si="3"/>
        <v>3.1999999999999886</v>
      </c>
      <c r="L43" s="43">
        <f t="shared" si="1"/>
        <v>420.2</v>
      </c>
      <c r="M43" s="58">
        <f t="shared" si="2"/>
        <v>227.8</v>
      </c>
      <c r="O43" s="45"/>
    </row>
    <row r="44" spans="2:15" ht="9" customHeight="1" x14ac:dyDescent="0.15">
      <c r="B44" s="66" t="s">
        <v>199</v>
      </c>
      <c r="C44" s="66">
        <v>12</v>
      </c>
      <c r="D44" s="66">
        <v>4</v>
      </c>
      <c r="E44" s="66">
        <v>0</v>
      </c>
      <c r="F44" s="55"/>
      <c r="G44" s="42">
        <v>406</v>
      </c>
      <c r="H44" s="42">
        <v>272</v>
      </c>
      <c r="I44" s="57">
        <v>11.5</v>
      </c>
      <c r="J44" s="42">
        <f t="shared" si="0"/>
        <v>0.5</v>
      </c>
      <c r="K44" s="43">
        <f t="shared" si="3"/>
        <v>8</v>
      </c>
      <c r="L44" s="43">
        <f t="shared" si="1"/>
        <v>414</v>
      </c>
      <c r="M44" s="58">
        <f t="shared" si="2"/>
        <v>264</v>
      </c>
      <c r="O44" s="45"/>
    </row>
    <row r="45" spans="2:15" ht="9" customHeight="1" x14ac:dyDescent="0.15">
      <c r="B45" s="66" t="s">
        <v>200</v>
      </c>
      <c r="C45" s="66">
        <v>10</v>
      </c>
      <c r="D45" s="66">
        <v>6</v>
      </c>
      <c r="E45" s="66">
        <v>0</v>
      </c>
      <c r="F45" s="55"/>
      <c r="G45" s="42">
        <v>379</v>
      </c>
      <c r="H45" s="42">
        <v>324</v>
      </c>
      <c r="I45" s="57">
        <v>9.5</v>
      </c>
      <c r="J45" s="42">
        <f t="shared" si="0"/>
        <v>0.5</v>
      </c>
      <c r="K45" s="43">
        <f t="shared" si="3"/>
        <v>8</v>
      </c>
      <c r="L45" s="43">
        <f t="shared" si="1"/>
        <v>387</v>
      </c>
      <c r="M45" s="58">
        <f t="shared" si="2"/>
        <v>316</v>
      </c>
      <c r="O45" s="45"/>
    </row>
    <row r="46" spans="2:15" ht="9" customHeight="1" x14ac:dyDescent="0.15">
      <c r="B46" s="66" t="s">
        <v>201</v>
      </c>
      <c r="C46" s="66">
        <v>7</v>
      </c>
      <c r="D46" s="66">
        <v>9</v>
      </c>
      <c r="E46" s="66">
        <v>0</v>
      </c>
      <c r="F46" s="55"/>
      <c r="G46" s="42">
        <v>348</v>
      </c>
      <c r="H46" s="42">
        <v>364</v>
      </c>
      <c r="I46" s="57">
        <v>7.6</v>
      </c>
      <c r="J46" s="42">
        <f t="shared" si="0"/>
        <v>-0.59999999999999964</v>
      </c>
      <c r="K46" s="43">
        <f t="shared" si="3"/>
        <v>-9.5999999999999943</v>
      </c>
      <c r="L46" s="43">
        <f t="shared" si="1"/>
        <v>338.4</v>
      </c>
      <c r="M46" s="58">
        <f t="shared" si="2"/>
        <v>373.6</v>
      </c>
      <c r="O46" s="45"/>
    </row>
    <row r="47" spans="2:15" ht="9" customHeight="1" x14ac:dyDescent="0.15">
      <c r="B47" s="59"/>
      <c r="C47" s="60"/>
      <c r="D47" s="60"/>
      <c r="E47" s="60"/>
      <c r="F47" s="60"/>
      <c r="G47" s="60">
        <f>SUM(G15:G46)</f>
        <v>11985</v>
      </c>
      <c r="H47" s="60">
        <f>G47/32</f>
        <v>374.53125</v>
      </c>
      <c r="I47" s="65">
        <f>H47/16</f>
        <v>23.408203125</v>
      </c>
      <c r="J47" s="56"/>
      <c r="K47" s="61"/>
      <c r="L47" s="61"/>
      <c r="M47" s="62"/>
      <c r="O47" s="45"/>
    </row>
    <row r="48" spans="2:15" ht="9" customHeight="1" x14ac:dyDescent="0.15">
      <c r="B48" s="59"/>
      <c r="C48" s="60"/>
      <c r="D48" s="60"/>
      <c r="E48" s="60"/>
      <c r="F48" s="60"/>
      <c r="G48" s="60"/>
      <c r="H48" s="60"/>
      <c r="I48" s="65"/>
      <c r="J48" s="56"/>
      <c r="K48" s="61"/>
      <c r="L48" s="61"/>
      <c r="M48" s="62"/>
      <c r="O48" s="45"/>
    </row>
    <row r="49" spans="1:21" ht="9" customHeight="1" x14ac:dyDescent="0.15">
      <c r="B49" s="59"/>
      <c r="C49" s="60"/>
      <c r="D49" s="60"/>
      <c r="E49" s="60"/>
      <c r="F49" s="60"/>
      <c r="G49" s="60"/>
      <c r="H49" s="60"/>
      <c r="I49" s="65"/>
      <c r="J49" s="56"/>
      <c r="K49" s="61"/>
      <c r="L49" s="61"/>
      <c r="M49" s="62"/>
      <c r="O49" s="45"/>
      <c r="S49" s="59"/>
    </row>
    <row r="50" spans="1:21" ht="9" customHeight="1" x14ac:dyDescent="0.15">
      <c r="C50" s="60"/>
      <c r="D50" s="60"/>
      <c r="E50" s="60"/>
      <c r="F50" s="60"/>
      <c r="G50" s="60"/>
      <c r="H50" s="60"/>
      <c r="I50" s="65"/>
      <c r="J50" s="56"/>
      <c r="K50" s="61"/>
      <c r="L50" s="61"/>
      <c r="M50" s="62"/>
      <c r="O50" s="45"/>
    </row>
    <row r="51" spans="1:21" ht="9" customHeight="1" x14ac:dyDescent="0.15">
      <c r="K51" s="40"/>
    </row>
    <row r="52" spans="1:21" ht="9" customHeight="1" x14ac:dyDescent="0.15">
      <c r="B52" s="59"/>
      <c r="C52" s="69" t="s">
        <v>163</v>
      </c>
      <c r="K52" s="40"/>
    </row>
    <row r="53" spans="1:21" ht="9" customHeight="1" x14ac:dyDescent="0.15">
      <c r="B53" s="59"/>
      <c r="C53" s="69" t="s">
        <v>160</v>
      </c>
      <c r="K53" s="40"/>
    </row>
    <row r="54" spans="1:21" ht="9" customHeight="1" x14ac:dyDescent="0.15">
      <c r="B54" s="59"/>
      <c r="C54" s="69" t="s">
        <v>161</v>
      </c>
      <c r="K54" s="40"/>
    </row>
    <row r="55" spans="1:21" ht="9" customHeight="1" x14ac:dyDescent="0.15">
      <c r="B55" s="59"/>
      <c r="C55" s="69" t="s">
        <v>162</v>
      </c>
      <c r="K55" s="40"/>
    </row>
    <row r="56" spans="1:21" ht="9" customHeight="1" x14ac:dyDescent="0.15">
      <c r="B56" s="59"/>
      <c r="K56" s="40"/>
    </row>
    <row r="57" spans="1:21" ht="9" customHeight="1" x14ac:dyDescent="0.15">
      <c r="M57" s="409" t="s">
        <v>132</v>
      </c>
      <c r="N57" s="409"/>
      <c r="O57" s="39"/>
      <c r="P57" s="39" t="s">
        <v>131</v>
      </c>
      <c r="R57" t="s">
        <v>206</v>
      </c>
    </row>
    <row r="58" spans="1:21" ht="9" customHeight="1" x14ac:dyDescent="0.2">
      <c r="A58" s="24" t="s">
        <v>158</v>
      </c>
      <c r="B58" s="25"/>
      <c r="C58" s="26" t="s">
        <v>128</v>
      </c>
      <c r="D58" s="26" t="s">
        <v>129</v>
      </c>
      <c r="E58" s="26" t="s">
        <v>153</v>
      </c>
      <c r="F58" s="26"/>
      <c r="G58" s="26"/>
      <c r="H58" s="26" t="s">
        <v>130</v>
      </c>
      <c r="I58" s="27" t="s">
        <v>129</v>
      </c>
      <c r="J58" s="27" t="s">
        <v>153</v>
      </c>
      <c r="K58" s="27"/>
      <c r="L58" s="28"/>
      <c r="M58" s="37">
        <f>R67-10</f>
        <v>500</v>
      </c>
      <c r="N58" s="37">
        <f>S67-10</f>
        <v>509</v>
      </c>
      <c r="O58" s="37"/>
      <c r="P58" s="38">
        <f>U67+0.01</f>
        <v>0.76</v>
      </c>
      <c r="R58" s="42">
        <v>600</v>
      </c>
      <c r="S58" s="63" t="s">
        <v>156</v>
      </c>
      <c r="T58" s="42"/>
      <c r="U58" s="36">
        <v>0.65</v>
      </c>
    </row>
    <row r="59" spans="1:21" ht="9" customHeight="1" x14ac:dyDescent="0.15">
      <c r="A59" s="29">
        <v>1</v>
      </c>
      <c r="B59" s="66" t="s">
        <v>200</v>
      </c>
      <c r="C59" s="42">
        <v>387</v>
      </c>
      <c r="D59" s="64">
        <v>0.88</v>
      </c>
      <c r="E59" s="30">
        <f>C59/D59</f>
        <v>439.77272727272725</v>
      </c>
      <c r="F59" s="41"/>
      <c r="G59" s="66" t="s">
        <v>200</v>
      </c>
      <c r="H59" s="42">
        <v>316</v>
      </c>
      <c r="I59" s="64">
        <v>0.95</v>
      </c>
      <c r="J59" s="30">
        <f>H59/I59</f>
        <v>332.63157894736844</v>
      </c>
      <c r="K59" s="41"/>
      <c r="L59" s="28"/>
      <c r="M59" s="37">
        <f>M58-10</f>
        <v>490</v>
      </c>
      <c r="N59" s="37">
        <f>N58-10</f>
        <v>499</v>
      </c>
      <c r="O59" s="37"/>
      <c r="P59" s="38">
        <f>P58+0.01</f>
        <v>0.77</v>
      </c>
      <c r="R59" s="42">
        <v>590</v>
      </c>
      <c r="S59" s="42">
        <v>599</v>
      </c>
      <c r="T59" s="42"/>
      <c r="U59" s="36">
        <v>0.66</v>
      </c>
    </row>
    <row r="60" spans="1:21" ht="9" customHeight="1" x14ac:dyDescent="0.15">
      <c r="A60" s="26">
        <v>2</v>
      </c>
      <c r="B60" s="66" t="s">
        <v>196</v>
      </c>
      <c r="C60" s="42">
        <v>322.60000000000002</v>
      </c>
      <c r="D60" s="64">
        <v>0.94</v>
      </c>
      <c r="E60" s="30">
        <f>C60/D60</f>
        <v>343.19148936170217</v>
      </c>
      <c r="F60" s="41"/>
      <c r="G60" s="66" t="s">
        <v>196</v>
      </c>
      <c r="H60" s="42">
        <v>473.4</v>
      </c>
      <c r="I60" s="64">
        <v>0.79</v>
      </c>
      <c r="J60" s="30">
        <f>H60/I60</f>
        <v>599.24050632911383</v>
      </c>
      <c r="K60" s="41"/>
      <c r="L60" s="28"/>
      <c r="M60" s="37">
        <f>M59-10</f>
        <v>480</v>
      </c>
      <c r="N60" s="37">
        <f>N59-10</f>
        <v>489</v>
      </c>
      <c r="O60" s="37"/>
      <c r="P60" s="38">
        <f>P59+0.01</f>
        <v>0.78</v>
      </c>
      <c r="R60" s="42">
        <v>580</v>
      </c>
      <c r="S60" s="42">
        <v>589</v>
      </c>
      <c r="T60" s="42"/>
      <c r="U60" s="36">
        <v>0.68</v>
      </c>
    </row>
    <row r="61" spans="1:21" ht="9" customHeight="1" x14ac:dyDescent="0.15">
      <c r="A61" s="31">
        <v>3</v>
      </c>
      <c r="B61" s="66" t="s">
        <v>176</v>
      </c>
      <c r="C61" s="42">
        <v>334.4</v>
      </c>
      <c r="D61" s="64">
        <v>0.93</v>
      </c>
      <c r="E61" s="30">
        <f>C61/D61</f>
        <v>359.56989247311822</v>
      </c>
      <c r="F61" s="41"/>
      <c r="G61" s="66" t="s">
        <v>176</v>
      </c>
      <c r="H61" s="42">
        <v>337.6</v>
      </c>
      <c r="I61" s="64">
        <v>0.93</v>
      </c>
      <c r="J61" s="30">
        <f>H61/I61</f>
        <v>363.01075268817203</v>
      </c>
      <c r="K61" s="41"/>
      <c r="L61" s="28"/>
      <c r="M61" s="37">
        <f>M60-10</f>
        <v>470</v>
      </c>
      <c r="N61" s="37">
        <f>N60-10</f>
        <v>479</v>
      </c>
      <c r="O61" s="37"/>
      <c r="P61" s="38">
        <f>P60+0.01</f>
        <v>0.79</v>
      </c>
      <c r="R61" s="42">
        <v>570</v>
      </c>
      <c r="S61" s="42">
        <v>579</v>
      </c>
      <c r="T61" s="42"/>
      <c r="U61" s="36">
        <v>0.69</v>
      </c>
    </row>
    <row r="62" spans="1:21" ht="9" customHeight="1" x14ac:dyDescent="0.15">
      <c r="A62" s="26">
        <v>4</v>
      </c>
      <c r="B62" s="66" t="s">
        <v>173</v>
      </c>
      <c r="C62" s="42">
        <v>327.8</v>
      </c>
      <c r="D62" s="64">
        <v>0.94</v>
      </c>
      <c r="E62" s="30">
        <f>C62/D62</f>
        <v>348.72340425531917</v>
      </c>
      <c r="F62" s="41"/>
      <c r="G62" s="66" t="s">
        <v>173</v>
      </c>
      <c r="H62" s="42">
        <v>399.2</v>
      </c>
      <c r="I62" s="64">
        <v>0.87</v>
      </c>
      <c r="J62" s="30">
        <f>H62/I62</f>
        <v>458.85057471264366</v>
      </c>
      <c r="K62" s="41"/>
      <c r="L62" s="28"/>
      <c r="M62" s="37">
        <f>M61-10</f>
        <v>460</v>
      </c>
      <c r="N62" s="37">
        <f>N61-10</f>
        <v>469</v>
      </c>
      <c r="O62" s="37"/>
      <c r="P62" s="38">
        <f>P61+0.01</f>
        <v>0.8</v>
      </c>
      <c r="R62" s="42">
        <v>560</v>
      </c>
      <c r="S62" s="42">
        <v>569</v>
      </c>
      <c r="T62" s="42"/>
      <c r="U62" s="36">
        <v>0.7</v>
      </c>
    </row>
    <row r="63" spans="1:21" ht="9" customHeight="1" x14ac:dyDescent="0.15">
      <c r="A63" s="31">
        <v>5</v>
      </c>
      <c r="B63" s="66" t="s">
        <v>194</v>
      </c>
      <c r="C63" s="42">
        <v>370.8</v>
      </c>
      <c r="D63" s="64">
        <v>0.89</v>
      </c>
      <c r="E63" s="30">
        <f>C63/D63</f>
        <v>416.62921348314609</v>
      </c>
      <c r="F63" s="41"/>
      <c r="G63" s="66" t="s">
        <v>194</v>
      </c>
      <c r="H63" s="42">
        <v>236.2</v>
      </c>
      <c r="I63" s="64">
        <v>1.03</v>
      </c>
      <c r="J63" s="30">
        <f>H63/I63</f>
        <v>229.32038834951456</v>
      </c>
      <c r="K63" s="41"/>
      <c r="L63" s="28"/>
      <c r="M63" s="37">
        <f>M62-10</f>
        <v>450</v>
      </c>
      <c r="N63" s="37">
        <f>N62-10</f>
        <v>459</v>
      </c>
      <c r="O63" s="37"/>
      <c r="P63" s="38">
        <f>P62+0.01</f>
        <v>0.81</v>
      </c>
      <c r="R63" s="42">
        <v>550</v>
      </c>
      <c r="S63" s="42">
        <v>559</v>
      </c>
      <c r="T63" s="42"/>
      <c r="U63" s="36">
        <v>0.71</v>
      </c>
    </row>
    <row r="64" spans="1:21" ht="9" customHeight="1" x14ac:dyDescent="0.15">
      <c r="A64" s="26">
        <v>6</v>
      </c>
      <c r="B64" s="66" t="s">
        <v>191</v>
      </c>
      <c r="C64" s="42">
        <v>456.2</v>
      </c>
      <c r="D64" s="64">
        <v>0.81</v>
      </c>
      <c r="E64" s="30">
        <f>C64/D64</f>
        <v>563.20987654320982</v>
      </c>
      <c r="F64" s="41"/>
      <c r="G64" s="66" t="s">
        <v>191</v>
      </c>
      <c r="H64" s="42">
        <v>466.8</v>
      </c>
      <c r="I64" s="64">
        <v>0.8</v>
      </c>
      <c r="J64" s="30">
        <f>H64/I64</f>
        <v>583.5</v>
      </c>
      <c r="K64" s="41"/>
      <c r="L64" s="28"/>
      <c r="M64" s="37">
        <f>M63-10</f>
        <v>440</v>
      </c>
      <c r="N64" s="37">
        <f>N63-10</f>
        <v>449</v>
      </c>
      <c r="O64" s="37"/>
      <c r="P64" s="38">
        <f>P63+0.01</f>
        <v>0.82000000000000006</v>
      </c>
      <c r="R64" s="37">
        <v>540</v>
      </c>
      <c r="S64" s="37">
        <v>549</v>
      </c>
      <c r="T64" s="37"/>
      <c r="U64" s="36">
        <v>0.72</v>
      </c>
    </row>
    <row r="65" spans="1:21" ht="9" customHeight="1" x14ac:dyDescent="0.15">
      <c r="A65" s="31">
        <v>7</v>
      </c>
      <c r="B65" s="66" t="s">
        <v>174</v>
      </c>
      <c r="C65" s="42">
        <v>428.4</v>
      </c>
      <c r="D65" s="64">
        <v>0.84</v>
      </c>
      <c r="E65" s="30">
        <f>C65/D65</f>
        <v>510</v>
      </c>
      <c r="F65" s="41"/>
      <c r="G65" s="66" t="s">
        <v>174</v>
      </c>
      <c r="H65" s="42">
        <v>306.60000000000002</v>
      </c>
      <c r="I65" s="64">
        <v>0.96</v>
      </c>
      <c r="J65" s="30">
        <f>H65/I65</f>
        <v>319.37500000000006</v>
      </c>
      <c r="K65" s="41"/>
      <c r="L65" s="28"/>
      <c r="M65" s="37">
        <f>M64-10</f>
        <v>430</v>
      </c>
      <c r="N65" s="37">
        <f>N64-10</f>
        <v>439</v>
      </c>
      <c r="O65" s="37"/>
      <c r="P65" s="38">
        <f>P64+0.01</f>
        <v>0.83000000000000007</v>
      </c>
      <c r="R65" s="37">
        <f>R64-10</f>
        <v>530</v>
      </c>
      <c r="S65" s="37">
        <f>S64-10</f>
        <v>539</v>
      </c>
      <c r="T65" s="37"/>
      <c r="U65" s="38">
        <f>U64+0.01</f>
        <v>0.73</v>
      </c>
    </row>
    <row r="66" spans="1:21" ht="9" customHeight="1" x14ac:dyDescent="0.15">
      <c r="A66" s="26">
        <v>8</v>
      </c>
      <c r="B66" s="66" t="s">
        <v>177</v>
      </c>
      <c r="C66" s="42">
        <v>284</v>
      </c>
      <c r="D66" s="64">
        <v>0.98</v>
      </c>
      <c r="E66" s="30">
        <f>C66/D66</f>
        <v>289.79591836734693</v>
      </c>
      <c r="F66" s="41"/>
      <c r="G66" s="66" t="s">
        <v>177</v>
      </c>
      <c r="H66" s="42">
        <v>430</v>
      </c>
      <c r="I66" s="64">
        <v>0.83</v>
      </c>
      <c r="J66" s="30">
        <f>H66/I66</f>
        <v>518.07228915662654</v>
      </c>
      <c r="K66" s="41"/>
      <c r="L66" s="28"/>
      <c r="M66" s="37">
        <f>M65-10</f>
        <v>420</v>
      </c>
      <c r="N66" s="37">
        <f>N65-10</f>
        <v>429</v>
      </c>
      <c r="O66" s="37"/>
      <c r="P66" s="38">
        <f>P65+0.01</f>
        <v>0.84000000000000008</v>
      </c>
      <c r="R66" s="37">
        <f t="shared" ref="R66:S67" si="4">R65-10</f>
        <v>520</v>
      </c>
      <c r="S66" s="37">
        <f t="shared" si="4"/>
        <v>529</v>
      </c>
      <c r="T66" s="37"/>
      <c r="U66" s="38">
        <f t="shared" ref="U66:U67" si="5">U65+0.01</f>
        <v>0.74</v>
      </c>
    </row>
    <row r="67" spans="1:21" ht="9" customHeight="1" x14ac:dyDescent="0.15">
      <c r="A67" s="31">
        <v>9</v>
      </c>
      <c r="B67" s="66" t="s">
        <v>187</v>
      </c>
      <c r="C67" s="42">
        <v>435.48</v>
      </c>
      <c r="D67" s="64">
        <v>0.83</v>
      </c>
      <c r="E67" s="30">
        <f>C67/D67</f>
        <v>524.6746987951808</v>
      </c>
      <c r="F67" s="41"/>
      <c r="G67" s="66" t="s">
        <v>187</v>
      </c>
      <c r="H67" s="42">
        <v>435.52</v>
      </c>
      <c r="I67" s="64">
        <v>0.83</v>
      </c>
      <c r="J67" s="30">
        <f>H67/I67</f>
        <v>524.72289156626505</v>
      </c>
      <c r="K67" s="41"/>
      <c r="L67" s="28"/>
      <c r="M67" s="37">
        <f>M66-10</f>
        <v>410</v>
      </c>
      <c r="N67" s="37">
        <f>N66-10</f>
        <v>419</v>
      </c>
      <c r="O67" s="37"/>
      <c r="P67" s="38">
        <f>P66+0.01</f>
        <v>0.85000000000000009</v>
      </c>
      <c r="R67" s="37">
        <f t="shared" si="4"/>
        <v>510</v>
      </c>
      <c r="S67" s="37">
        <f t="shared" si="4"/>
        <v>519</v>
      </c>
      <c r="T67" s="37"/>
      <c r="U67" s="38">
        <f t="shared" si="5"/>
        <v>0.75</v>
      </c>
    </row>
    <row r="68" spans="1:21" ht="9" customHeight="1" x14ac:dyDescent="0.15">
      <c r="A68" s="26">
        <v>10</v>
      </c>
      <c r="B68" s="66" t="s">
        <v>182</v>
      </c>
      <c r="C68" s="42">
        <v>626.79999999999995</v>
      </c>
      <c r="D68" s="64">
        <v>0.76</v>
      </c>
      <c r="E68" s="30">
        <f>C68/D68</f>
        <v>824.73684210526312</v>
      </c>
      <c r="F68" s="41"/>
      <c r="G68" s="66" t="s">
        <v>182</v>
      </c>
      <c r="H68" s="42">
        <v>378.2</v>
      </c>
      <c r="I68" s="64">
        <v>0.89</v>
      </c>
      <c r="J68" s="30">
        <f>H68/I68</f>
        <v>424.9438202247191</v>
      </c>
      <c r="K68" s="41"/>
      <c r="L68" s="28"/>
      <c r="M68" s="37">
        <f>M67-10</f>
        <v>400</v>
      </c>
      <c r="N68" s="37">
        <f>N67-10</f>
        <v>409</v>
      </c>
      <c r="O68" s="37"/>
      <c r="P68" s="38">
        <f>P67+0.01</f>
        <v>0.8600000000000001</v>
      </c>
    </row>
    <row r="69" spans="1:21" ht="9" customHeight="1" x14ac:dyDescent="0.15">
      <c r="A69" s="31">
        <v>11</v>
      </c>
      <c r="B69" s="66" t="s">
        <v>192</v>
      </c>
      <c r="C69" s="42">
        <v>371</v>
      </c>
      <c r="D69" s="64">
        <v>0.89</v>
      </c>
      <c r="E69" s="30">
        <f>C69/D69</f>
        <v>416.85393258426967</v>
      </c>
      <c r="F69" s="41"/>
      <c r="G69" s="66" t="s">
        <v>192</v>
      </c>
      <c r="H69" s="42">
        <v>400</v>
      </c>
      <c r="I69" s="64">
        <v>0.86</v>
      </c>
      <c r="J69" s="30">
        <f>H69/I69</f>
        <v>465.11627906976747</v>
      </c>
      <c r="K69" s="41"/>
      <c r="L69" s="28"/>
      <c r="M69" s="37">
        <f>M68-10</f>
        <v>390</v>
      </c>
      <c r="N69" s="37">
        <f>N68-10</f>
        <v>399</v>
      </c>
      <c r="O69" s="37"/>
      <c r="P69" s="38">
        <f>P68+0.01</f>
        <v>0.87000000000000011</v>
      </c>
    </row>
    <row r="70" spans="1:21" ht="9" customHeight="1" x14ac:dyDescent="0.15">
      <c r="A70" s="26">
        <v>12</v>
      </c>
      <c r="B70" s="66" t="s">
        <v>190</v>
      </c>
      <c r="C70" s="42">
        <v>420.2</v>
      </c>
      <c r="D70" s="64">
        <v>0.84</v>
      </c>
      <c r="E70" s="30">
        <f>C70/D70</f>
        <v>500.23809523809524</v>
      </c>
      <c r="F70" s="41"/>
      <c r="G70" s="66" t="s">
        <v>190</v>
      </c>
      <c r="H70" s="42">
        <v>424.8</v>
      </c>
      <c r="I70" s="64">
        <v>0.84</v>
      </c>
      <c r="J70" s="30">
        <f>H70/I70</f>
        <v>505.71428571428572</v>
      </c>
      <c r="K70" s="41"/>
      <c r="L70" s="28"/>
      <c r="M70" s="37">
        <f>M69-10</f>
        <v>380</v>
      </c>
      <c r="N70" s="37">
        <f>N69-10</f>
        <v>389</v>
      </c>
      <c r="O70" s="37"/>
      <c r="P70" s="38">
        <f>P69+0.01</f>
        <v>0.88000000000000012</v>
      </c>
    </row>
    <row r="71" spans="1:21" ht="9" customHeight="1" x14ac:dyDescent="0.15">
      <c r="A71" s="31">
        <v>13</v>
      </c>
      <c r="B71" s="66" t="s">
        <v>181</v>
      </c>
      <c r="C71" s="42">
        <v>240.8</v>
      </c>
      <c r="D71" s="64">
        <v>1.02</v>
      </c>
      <c r="E71" s="30">
        <f>C71/D71</f>
        <v>236.07843137254903</v>
      </c>
      <c r="F71" s="41"/>
      <c r="G71" s="66" t="s">
        <v>181</v>
      </c>
      <c r="H71" s="42">
        <v>463.2</v>
      </c>
      <c r="I71" s="64">
        <v>0.8</v>
      </c>
      <c r="J71" s="30">
        <f>H71/I71</f>
        <v>579</v>
      </c>
      <c r="K71" s="41"/>
      <c r="L71" s="28"/>
      <c r="M71" s="37">
        <f>M70-10</f>
        <v>370</v>
      </c>
      <c r="N71" s="37">
        <f>N70-10</f>
        <v>379</v>
      </c>
      <c r="O71" s="37"/>
      <c r="P71" s="38">
        <f>P70+0.01</f>
        <v>0.89000000000000012</v>
      </c>
    </row>
    <row r="72" spans="1:21" ht="9" customHeight="1" x14ac:dyDescent="0.15">
      <c r="A72" s="26">
        <v>14</v>
      </c>
      <c r="B72" s="66" t="s">
        <v>178</v>
      </c>
      <c r="C72" s="42">
        <v>416.6</v>
      </c>
      <c r="D72" s="64">
        <v>0.85</v>
      </c>
      <c r="E72" s="30">
        <f>C72/D72</f>
        <v>490.11764705882359</v>
      </c>
      <c r="F72" s="41"/>
      <c r="G72" s="66" t="s">
        <v>178</v>
      </c>
      <c r="H72" s="42">
        <v>310.39999999999998</v>
      </c>
      <c r="I72" s="64">
        <v>0.95</v>
      </c>
      <c r="J72" s="30">
        <f>H72/I72</f>
        <v>326.73684210526312</v>
      </c>
      <c r="K72" s="41"/>
      <c r="L72" s="28"/>
      <c r="M72" s="37">
        <f>M71-10</f>
        <v>360</v>
      </c>
      <c r="N72" s="37">
        <f>N71-10</f>
        <v>369</v>
      </c>
      <c r="O72" s="37"/>
      <c r="P72" s="38">
        <f>P71+0.01</f>
        <v>0.90000000000000013</v>
      </c>
    </row>
    <row r="73" spans="1:21" ht="9" customHeight="1" x14ac:dyDescent="0.15">
      <c r="A73" s="31">
        <v>15</v>
      </c>
      <c r="B73" s="66" t="s">
        <v>180</v>
      </c>
      <c r="C73" s="42">
        <v>261.39999999999998</v>
      </c>
      <c r="D73" s="64">
        <v>1</v>
      </c>
      <c r="E73" s="30">
        <f>C73/D73</f>
        <v>261.39999999999998</v>
      </c>
      <c r="F73" s="41"/>
      <c r="G73" s="66" t="s">
        <v>180</v>
      </c>
      <c r="H73" s="42">
        <v>434.6</v>
      </c>
      <c r="I73" s="64">
        <v>0.83</v>
      </c>
      <c r="J73" s="30">
        <f>H73/I73</f>
        <v>523.61445783132535</v>
      </c>
      <c r="K73" s="41"/>
      <c r="L73" s="28"/>
      <c r="M73" s="37">
        <f>M72-10</f>
        <v>350</v>
      </c>
      <c r="N73" s="37">
        <f>N72-10</f>
        <v>359</v>
      </c>
      <c r="O73" s="37"/>
      <c r="P73" s="38">
        <f>P72+0.01</f>
        <v>0.91000000000000014</v>
      </c>
    </row>
    <row r="74" spans="1:21" ht="9" customHeight="1" x14ac:dyDescent="0.15">
      <c r="A74" s="26">
        <v>16</v>
      </c>
      <c r="B74" s="66" t="s">
        <v>183</v>
      </c>
      <c r="C74" s="42">
        <v>428.4</v>
      </c>
      <c r="D74" s="64">
        <v>0.84</v>
      </c>
      <c r="E74" s="30">
        <f>C74/D74</f>
        <v>510</v>
      </c>
      <c r="F74" s="41"/>
      <c r="G74" s="66" t="s">
        <v>183</v>
      </c>
      <c r="H74" s="42">
        <v>306.60000000000002</v>
      </c>
      <c r="I74" s="64">
        <v>0.96</v>
      </c>
      <c r="J74" s="30">
        <f>H74/I74</f>
        <v>319.37500000000006</v>
      </c>
      <c r="K74" s="41"/>
      <c r="L74" s="28"/>
      <c r="M74" s="37">
        <f>M73-10</f>
        <v>340</v>
      </c>
      <c r="N74" s="37">
        <f>N73-10</f>
        <v>349</v>
      </c>
      <c r="O74" s="37"/>
      <c r="P74" s="38">
        <f>P73+0.01</f>
        <v>0.92000000000000015</v>
      </c>
    </row>
    <row r="75" spans="1:21" ht="9" customHeight="1" x14ac:dyDescent="0.15">
      <c r="A75" s="31">
        <v>17</v>
      </c>
      <c r="B75" s="66" t="s">
        <v>172</v>
      </c>
      <c r="C75" s="42">
        <v>325</v>
      </c>
      <c r="D75" s="64">
        <v>0.94</v>
      </c>
      <c r="E75" s="30">
        <f>C75/D75</f>
        <v>345.74468085106383</v>
      </c>
      <c r="F75" s="41"/>
      <c r="G75" s="66" t="s">
        <v>172</v>
      </c>
      <c r="H75" s="42">
        <v>327</v>
      </c>
      <c r="I75" s="64">
        <v>0.94</v>
      </c>
      <c r="J75" s="30">
        <f>H75/I75</f>
        <v>347.87234042553195</v>
      </c>
      <c r="K75" s="41"/>
      <c r="L75" s="28"/>
      <c r="M75" s="37">
        <f>M74-10</f>
        <v>330</v>
      </c>
      <c r="N75" s="37">
        <f>N74-10</f>
        <v>339</v>
      </c>
      <c r="O75" s="37"/>
      <c r="P75" s="38">
        <f>P74+0.01</f>
        <v>0.93000000000000016</v>
      </c>
    </row>
    <row r="76" spans="1:21" ht="9" customHeight="1" x14ac:dyDescent="0.15">
      <c r="A76" s="26">
        <v>18</v>
      </c>
      <c r="B76" s="66" t="s">
        <v>193</v>
      </c>
      <c r="C76" s="42">
        <v>373.4</v>
      </c>
      <c r="D76" s="64">
        <v>0.89</v>
      </c>
      <c r="E76" s="30">
        <f>C76/D76</f>
        <v>419.55056179775278</v>
      </c>
      <c r="F76" s="41"/>
      <c r="G76" s="66" t="s">
        <v>193</v>
      </c>
      <c r="H76" s="42">
        <v>497.6</v>
      </c>
      <c r="I76" s="64">
        <v>0.77</v>
      </c>
      <c r="J76" s="30">
        <f>H76/I76</f>
        <v>646.23376623376623</v>
      </c>
      <c r="K76" s="41"/>
      <c r="L76" s="28"/>
      <c r="M76" s="37">
        <f>M75-10</f>
        <v>320</v>
      </c>
      <c r="N76" s="37">
        <f>N75-10</f>
        <v>329</v>
      </c>
      <c r="O76" s="37"/>
      <c r="P76" s="38">
        <f>P75+0.01</f>
        <v>0.94000000000000017</v>
      </c>
    </row>
    <row r="77" spans="1:21" ht="9" customHeight="1" x14ac:dyDescent="0.15">
      <c r="A77" s="26">
        <v>19</v>
      </c>
      <c r="B77" s="66" t="s">
        <v>170</v>
      </c>
      <c r="C77" s="42">
        <v>468</v>
      </c>
      <c r="D77" s="64">
        <v>0.8</v>
      </c>
      <c r="E77" s="30">
        <f>C77/D77</f>
        <v>585</v>
      </c>
      <c r="F77" s="41"/>
      <c r="G77" s="66" t="s">
        <v>170</v>
      </c>
      <c r="H77" s="42">
        <v>314</v>
      </c>
      <c r="I77" s="64">
        <v>0.95</v>
      </c>
      <c r="J77" s="30">
        <f>H77/I77</f>
        <v>330.5263157894737</v>
      </c>
      <c r="K77" s="41"/>
      <c r="L77" s="28"/>
      <c r="M77" s="37">
        <f>M76-10</f>
        <v>310</v>
      </c>
      <c r="N77" s="37">
        <f>N76-10</f>
        <v>319</v>
      </c>
      <c r="O77" s="37"/>
      <c r="P77" s="38">
        <f>P76+0.01</f>
        <v>0.95000000000000018</v>
      </c>
    </row>
    <row r="78" spans="1:21" ht="9" customHeight="1" x14ac:dyDescent="0.15">
      <c r="A78" s="26">
        <v>20</v>
      </c>
      <c r="B78" s="66" t="s">
        <v>195</v>
      </c>
      <c r="C78" s="42">
        <v>417.2</v>
      </c>
      <c r="D78" s="64">
        <v>0.85</v>
      </c>
      <c r="E78" s="30">
        <f>C78/D78</f>
        <v>490.8235294117647</v>
      </c>
      <c r="F78" s="41"/>
      <c r="G78" s="66" t="s">
        <v>195</v>
      </c>
      <c r="H78" s="42">
        <v>300.8</v>
      </c>
      <c r="I78" s="64">
        <v>0.96</v>
      </c>
      <c r="J78" s="30">
        <f>H78/I78</f>
        <v>313.33333333333337</v>
      </c>
      <c r="K78" s="41"/>
      <c r="L78" s="28"/>
      <c r="M78" s="37">
        <f>M77-10</f>
        <v>300</v>
      </c>
      <c r="N78" s="37">
        <f>N77-10</f>
        <v>309</v>
      </c>
      <c r="O78" s="37"/>
      <c r="P78" s="38">
        <f>P77+0.01</f>
        <v>0.96000000000000019</v>
      </c>
    </row>
    <row r="79" spans="1:21" ht="9" customHeight="1" x14ac:dyDescent="0.15">
      <c r="A79" s="31">
        <v>21</v>
      </c>
      <c r="B79" s="66" t="s">
        <v>188</v>
      </c>
      <c r="C79" s="42">
        <v>316.39999999999998</v>
      </c>
      <c r="D79" s="64">
        <v>0.95</v>
      </c>
      <c r="E79" s="30">
        <f>C79/D79</f>
        <v>333.05263157894734</v>
      </c>
      <c r="F79" s="41"/>
      <c r="G79" s="66" t="s">
        <v>188</v>
      </c>
      <c r="H79" s="42">
        <v>360.6</v>
      </c>
      <c r="I79" s="64">
        <v>0.9</v>
      </c>
      <c r="J79" s="30">
        <f>H79/I79</f>
        <v>400.66666666666669</v>
      </c>
      <c r="K79" s="41"/>
      <c r="L79" s="28"/>
      <c r="M79" s="37">
        <f>M78-10</f>
        <v>290</v>
      </c>
      <c r="N79" s="37">
        <f>N78-10</f>
        <v>299</v>
      </c>
      <c r="O79" s="37"/>
      <c r="P79" s="38">
        <f>P78+0.01</f>
        <v>0.9700000000000002</v>
      </c>
    </row>
    <row r="80" spans="1:21" ht="9" customHeight="1" x14ac:dyDescent="0.15">
      <c r="A80" s="26">
        <v>22</v>
      </c>
      <c r="B80" s="66" t="s">
        <v>171</v>
      </c>
      <c r="C80" s="42">
        <v>331.6</v>
      </c>
      <c r="D80" s="64">
        <v>0.93</v>
      </c>
      <c r="E80" s="30">
        <f>C80/D80</f>
        <v>356.55913978494624</v>
      </c>
      <c r="F80" s="41"/>
      <c r="G80" s="66" t="s">
        <v>171</v>
      </c>
      <c r="H80" s="42">
        <v>345.4</v>
      </c>
      <c r="I80" s="64">
        <v>0.92</v>
      </c>
      <c r="J80" s="30">
        <f>H80/I80</f>
        <v>375.43478260869563</v>
      </c>
      <c r="K80" s="41"/>
      <c r="L80" s="28"/>
      <c r="M80" s="37">
        <f>M79-10</f>
        <v>280</v>
      </c>
      <c r="N80" s="37">
        <f>N79-10</f>
        <v>289</v>
      </c>
      <c r="O80" s="37"/>
      <c r="P80" s="38">
        <f>P79+0.01</f>
        <v>0.9800000000000002</v>
      </c>
    </row>
    <row r="81" spans="1:16" ht="9" customHeight="1" x14ac:dyDescent="0.15">
      <c r="A81" s="31">
        <v>23</v>
      </c>
      <c r="B81" s="66" t="s">
        <v>185</v>
      </c>
      <c r="C81" s="42">
        <v>307.60000000000002</v>
      </c>
      <c r="D81" s="64">
        <v>0.96</v>
      </c>
      <c r="E81" s="30">
        <f>C81/D81</f>
        <v>320.41666666666669</v>
      </c>
      <c r="F81" s="41"/>
      <c r="G81" s="66" t="s">
        <v>185</v>
      </c>
      <c r="H81" s="42">
        <v>467.4</v>
      </c>
      <c r="I81" s="64">
        <v>0.8</v>
      </c>
      <c r="J81" s="30">
        <f>H81/I81</f>
        <v>584.24999999999989</v>
      </c>
      <c r="K81" s="41"/>
      <c r="L81" s="28"/>
      <c r="M81" s="37">
        <f>M80-10</f>
        <v>270</v>
      </c>
      <c r="N81" s="37">
        <f>N80-10</f>
        <v>279</v>
      </c>
      <c r="O81" s="37"/>
      <c r="P81" s="38">
        <f>P80+0.01</f>
        <v>0.99000000000000021</v>
      </c>
    </row>
    <row r="82" spans="1:16" ht="9" customHeight="1" x14ac:dyDescent="0.15">
      <c r="A82" s="26">
        <v>24</v>
      </c>
      <c r="B82" s="66" t="s">
        <v>186</v>
      </c>
      <c r="C82" s="42">
        <v>451.6</v>
      </c>
      <c r="D82" s="64">
        <v>0.81</v>
      </c>
      <c r="E82" s="30">
        <f>C82/D82</f>
        <v>557.53086419753083</v>
      </c>
      <c r="F82" s="41"/>
      <c r="G82" s="66" t="s">
        <v>186</v>
      </c>
      <c r="H82" s="42">
        <v>372.4</v>
      </c>
      <c r="I82" s="64">
        <v>0.89</v>
      </c>
      <c r="J82" s="30">
        <f>H82/I82</f>
        <v>418.42696629213481</v>
      </c>
      <c r="K82" s="41"/>
      <c r="L82" s="28"/>
      <c r="M82" s="37">
        <f>M81-10</f>
        <v>260</v>
      </c>
      <c r="N82" s="37">
        <f>N81-10</f>
        <v>269</v>
      </c>
      <c r="O82" s="37"/>
      <c r="P82" s="38">
        <f>P81+0.01</f>
        <v>1.0000000000000002</v>
      </c>
    </row>
    <row r="83" spans="1:16" ht="9" customHeight="1" x14ac:dyDescent="0.15">
      <c r="A83" s="31">
        <v>25</v>
      </c>
      <c r="B83" s="66" t="s">
        <v>175</v>
      </c>
      <c r="C83" s="42">
        <v>375.8</v>
      </c>
      <c r="D83" s="64">
        <v>0.89</v>
      </c>
      <c r="E83" s="30">
        <f>C83/D83</f>
        <v>422.24719101123594</v>
      </c>
      <c r="F83" s="41"/>
      <c r="G83" s="66" t="s">
        <v>175</v>
      </c>
      <c r="H83" s="42">
        <v>373.2</v>
      </c>
      <c r="I83" s="64">
        <v>0.89</v>
      </c>
      <c r="J83" s="30">
        <f>H83/I83</f>
        <v>419.32584269662919</v>
      </c>
      <c r="K83" s="41"/>
      <c r="L83" s="28"/>
      <c r="M83" s="37">
        <f>M82-10</f>
        <v>250</v>
      </c>
      <c r="N83" s="37">
        <f>N82-10</f>
        <v>259</v>
      </c>
      <c r="O83" s="37"/>
      <c r="P83" s="38">
        <f>P82+0.01</f>
        <v>1.0100000000000002</v>
      </c>
    </row>
    <row r="84" spans="1:16" ht="9" customHeight="1" x14ac:dyDescent="0.15">
      <c r="A84" s="26">
        <v>26</v>
      </c>
      <c r="B84" s="66" t="s">
        <v>184</v>
      </c>
      <c r="C84" s="42">
        <v>392.8</v>
      </c>
      <c r="D84" s="64">
        <v>0.87</v>
      </c>
      <c r="E84" s="30">
        <f>C84/D84</f>
        <v>451.49425287356325</v>
      </c>
      <c r="F84" s="41"/>
      <c r="G84" s="66" t="s">
        <v>184</v>
      </c>
      <c r="H84" s="42">
        <v>351.2</v>
      </c>
      <c r="I84" s="64">
        <v>0.91</v>
      </c>
      <c r="J84" s="30">
        <f>H84/I84</f>
        <v>385.93406593406593</v>
      </c>
      <c r="K84" s="41"/>
      <c r="L84" s="28"/>
      <c r="M84" s="37">
        <f>M83-10</f>
        <v>240</v>
      </c>
      <c r="N84" s="37">
        <f>N83-10</f>
        <v>249</v>
      </c>
      <c r="O84" s="37"/>
      <c r="P84" s="38">
        <f>P83+0.01</f>
        <v>1.0200000000000002</v>
      </c>
    </row>
    <row r="85" spans="1:16" ht="9" customHeight="1" x14ac:dyDescent="0.15">
      <c r="A85" s="31">
        <v>27</v>
      </c>
      <c r="B85" s="66" t="s">
        <v>199</v>
      </c>
      <c r="C85" s="42">
        <v>414</v>
      </c>
      <c r="D85" s="64">
        <v>0.85</v>
      </c>
      <c r="E85" s="30">
        <f>C85/D85</f>
        <v>487.05882352941177</v>
      </c>
      <c r="F85" s="41"/>
      <c r="G85" s="66" t="s">
        <v>199</v>
      </c>
      <c r="H85" s="42">
        <v>264</v>
      </c>
      <c r="I85" s="64">
        <v>1</v>
      </c>
      <c r="J85" s="30">
        <f>H85/I85</f>
        <v>264</v>
      </c>
      <c r="K85" s="41"/>
      <c r="L85" s="28"/>
      <c r="M85" s="37">
        <f>M84-10</f>
        <v>230</v>
      </c>
      <c r="N85" s="37">
        <f>N84-10</f>
        <v>239</v>
      </c>
      <c r="O85" s="37"/>
      <c r="P85" s="38">
        <f>P84+0.01</f>
        <v>1.0300000000000002</v>
      </c>
    </row>
    <row r="86" spans="1:16" ht="9" customHeight="1" x14ac:dyDescent="0.15">
      <c r="A86" s="26">
        <v>28</v>
      </c>
      <c r="B86" s="66" t="s">
        <v>198</v>
      </c>
      <c r="C86" s="42">
        <v>420.2</v>
      </c>
      <c r="D86" s="64">
        <v>0.84</v>
      </c>
      <c r="E86" s="30">
        <f>C86/D86</f>
        <v>500.23809523809524</v>
      </c>
      <c r="F86" s="41"/>
      <c r="G86" s="66" t="s">
        <v>198</v>
      </c>
      <c r="H86" s="42">
        <v>227.8</v>
      </c>
      <c r="I86" s="64">
        <v>1.04</v>
      </c>
      <c r="J86" s="30">
        <f>H86/I86</f>
        <v>219.03846153846155</v>
      </c>
      <c r="K86" s="41"/>
      <c r="L86" s="28"/>
      <c r="M86" s="37">
        <f>M85-10</f>
        <v>220</v>
      </c>
      <c r="N86" s="37">
        <f>N85-10</f>
        <v>229</v>
      </c>
      <c r="O86" s="37"/>
      <c r="P86" s="38">
        <f>P85+0.01</f>
        <v>1.0400000000000003</v>
      </c>
    </row>
    <row r="87" spans="1:16" ht="9" customHeight="1" x14ac:dyDescent="0.15">
      <c r="A87" s="26">
        <v>29</v>
      </c>
      <c r="B87" s="66" t="s">
        <v>201</v>
      </c>
      <c r="C87" s="42">
        <v>338.4</v>
      </c>
      <c r="D87" s="64">
        <v>0.93</v>
      </c>
      <c r="E87" s="30">
        <f>C87/D87</f>
        <v>363.87096774193543</v>
      </c>
      <c r="F87" s="41"/>
      <c r="G87" s="66" t="s">
        <v>201</v>
      </c>
      <c r="H87" s="42">
        <v>373.6</v>
      </c>
      <c r="I87" s="64">
        <v>0.89</v>
      </c>
      <c r="J87" s="30">
        <f>H87/I87</f>
        <v>419.77528089887642</v>
      </c>
      <c r="K87" s="41"/>
      <c r="L87" s="28"/>
      <c r="M87" s="37">
        <f>M86-10</f>
        <v>210</v>
      </c>
      <c r="N87" s="37">
        <f>N86-10</f>
        <v>219</v>
      </c>
      <c r="O87" s="37"/>
      <c r="P87" s="38">
        <f>P86+0.01</f>
        <v>1.0500000000000003</v>
      </c>
    </row>
    <row r="88" spans="1:16" ht="9" customHeight="1" x14ac:dyDescent="0.15">
      <c r="A88" s="26">
        <v>30</v>
      </c>
      <c r="B88" s="66" t="s">
        <v>197</v>
      </c>
      <c r="C88" s="42">
        <v>267.2</v>
      </c>
      <c r="D88" s="64">
        <v>1</v>
      </c>
      <c r="E88" s="30">
        <f>C88/D88</f>
        <v>267.2</v>
      </c>
      <c r="F88" s="41"/>
      <c r="G88" s="66" t="s">
        <v>197</v>
      </c>
      <c r="H88" s="42">
        <v>409.8</v>
      </c>
      <c r="I88" s="64">
        <v>0.85</v>
      </c>
      <c r="J88" s="30">
        <f>H88/I88</f>
        <v>482.11764705882354</v>
      </c>
      <c r="K88" s="41"/>
      <c r="L88" s="28"/>
      <c r="M88" s="37">
        <f>M87-10</f>
        <v>200</v>
      </c>
      <c r="N88" s="37">
        <f>N87-10</f>
        <v>209</v>
      </c>
      <c r="O88" s="37"/>
      <c r="P88" s="38">
        <f>P87+0.01</f>
        <v>1.0600000000000003</v>
      </c>
    </row>
    <row r="89" spans="1:16" ht="9" customHeight="1" x14ac:dyDescent="0.15">
      <c r="A89" s="26">
        <v>31</v>
      </c>
      <c r="B89" s="66" t="s">
        <v>179</v>
      </c>
      <c r="C89" s="42">
        <v>354</v>
      </c>
      <c r="D89" s="64">
        <v>0.91</v>
      </c>
      <c r="E89" s="30">
        <f>C89/D89</f>
        <v>389.01098901098902</v>
      </c>
      <c r="F89" s="41"/>
      <c r="G89" s="66" t="s">
        <v>179</v>
      </c>
      <c r="H89" s="42">
        <v>389</v>
      </c>
      <c r="I89" s="64">
        <v>0.88</v>
      </c>
      <c r="J89" s="30">
        <f>H89/I89</f>
        <v>442.04545454545456</v>
      </c>
      <c r="K89" s="41"/>
      <c r="L89" s="28"/>
      <c r="M89" s="37">
        <f>M88-10</f>
        <v>190</v>
      </c>
      <c r="N89" s="37">
        <f>N88-10</f>
        <v>199</v>
      </c>
      <c r="O89" s="37"/>
      <c r="P89" s="38">
        <f>P88+0.01</f>
        <v>1.0700000000000003</v>
      </c>
    </row>
    <row r="90" spans="1:16" ht="9" customHeight="1" x14ac:dyDescent="0.15">
      <c r="A90" s="26">
        <v>32</v>
      </c>
      <c r="B90" s="66" t="s">
        <v>189</v>
      </c>
      <c r="C90" s="42">
        <v>305.2</v>
      </c>
      <c r="D90" s="64">
        <v>0.96</v>
      </c>
      <c r="E90" s="30">
        <f>C90/D90</f>
        <v>317.91666666666669</v>
      </c>
      <c r="F90" s="41"/>
      <c r="G90" s="66" t="s">
        <v>189</v>
      </c>
      <c r="H90" s="42">
        <v>506.8</v>
      </c>
      <c r="I90" s="64">
        <v>0.76</v>
      </c>
      <c r="J90" s="30">
        <f>H90/I90</f>
        <v>666.84210526315792</v>
      </c>
      <c r="K90" s="41"/>
      <c r="L90" s="28"/>
      <c r="M90" s="37">
        <f>M89-10</f>
        <v>180</v>
      </c>
      <c r="N90" s="37">
        <f>N89-10</f>
        <v>189</v>
      </c>
      <c r="O90" s="37"/>
      <c r="P90" s="38">
        <f>P89+0.01</f>
        <v>1.0800000000000003</v>
      </c>
    </row>
    <row r="91" spans="1:16" ht="9" customHeight="1" x14ac:dyDescent="0.15">
      <c r="A91" s="28"/>
      <c r="B91" s="28"/>
      <c r="C91" s="32">
        <f>SUM(C59:C90)</f>
        <v>11970.279999999999</v>
      </c>
      <c r="D91" s="33">
        <f>C91/32</f>
        <v>374.07124999999996</v>
      </c>
      <c r="E91" s="34">
        <f>D91/16</f>
        <v>23.379453124999998</v>
      </c>
      <c r="F91" s="28"/>
      <c r="G91" s="28"/>
      <c r="H91" s="28"/>
      <c r="I91" s="28"/>
      <c r="J91" s="28"/>
      <c r="K91" s="28"/>
      <c r="L91" s="28"/>
      <c r="M91" s="37">
        <f>M90-10</f>
        <v>170</v>
      </c>
      <c r="N91" s="37">
        <f>N90-10</f>
        <v>179</v>
      </c>
      <c r="O91" s="37"/>
      <c r="P91" s="38">
        <f>P90+0.01</f>
        <v>1.0900000000000003</v>
      </c>
    </row>
    <row r="92" spans="1:16" ht="9" customHeight="1" x14ac:dyDescent="0.1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37">
        <f>M91-10</f>
        <v>160</v>
      </c>
      <c r="N92" s="37">
        <f>N91-10</f>
        <v>169</v>
      </c>
      <c r="O92" s="37"/>
      <c r="P92" s="38">
        <f>P91+0.01</f>
        <v>1.1000000000000003</v>
      </c>
    </row>
    <row r="93" spans="1:16" ht="9" customHeight="1" x14ac:dyDescent="0.15">
      <c r="L93" s="28"/>
      <c r="M93" s="37">
        <f>M92-10</f>
        <v>150</v>
      </c>
      <c r="N93" s="37">
        <f>N92-10</f>
        <v>159</v>
      </c>
      <c r="O93" s="37"/>
      <c r="P93" s="38">
        <f>P92+0.01</f>
        <v>1.1100000000000003</v>
      </c>
    </row>
    <row r="94" spans="1:16" ht="9" customHeight="1" x14ac:dyDescent="0.15">
      <c r="L94" s="28"/>
    </row>
    <row r="95" spans="1:16" ht="9" customHeight="1" x14ac:dyDescent="0.15">
      <c r="L95" s="28"/>
    </row>
    <row r="96" spans="1:16" ht="9" customHeight="1" x14ac:dyDescent="0.15">
      <c r="L96" s="28"/>
    </row>
    <row r="97" spans="12:18" ht="9" customHeight="1" x14ac:dyDescent="0.15">
      <c r="L97" s="28"/>
    </row>
    <row r="98" spans="12:18" ht="9" customHeight="1" x14ac:dyDescent="0.15"/>
    <row r="99" spans="12:18" ht="9" customHeight="1" x14ac:dyDescent="0.15"/>
    <row r="100" spans="12:18" ht="9" customHeight="1" x14ac:dyDescent="0.15"/>
    <row r="101" spans="12:18" ht="9" customHeight="1" x14ac:dyDescent="0.15"/>
    <row r="102" spans="12:18" ht="9" customHeight="1" x14ac:dyDescent="0.15"/>
    <row r="103" spans="12:18" ht="9" customHeight="1" x14ac:dyDescent="0.15">
      <c r="Q103" s="46"/>
      <c r="R103" s="46"/>
    </row>
    <row r="104" spans="12:18" ht="9" customHeight="1" x14ac:dyDescent="0.15">
      <c r="Q104" s="46"/>
      <c r="R104" s="46"/>
    </row>
    <row r="105" spans="12:18" ht="9" customHeight="1" x14ac:dyDescent="0.15">
      <c r="Q105" s="46"/>
      <c r="R105" s="46"/>
    </row>
    <row r="106" spans="12:18" ht="9" customHeight="1" x14ac:dyDescent="0.15">
      <c r="Q106" s="46"/>
      <c r="R106" s="46"/>
    </row>
    <row r="107" spans="12:18" ht="9" customHeight="1" x14ac:dyDescent="0.15">
      <c r="Q107" s="46"/>
      <c r="R107" s="46"/>
    </row>
    <row r="108" spans="12:18" ht="9" customHeight="1" x14ac:dyDescent="0.15">
      <c r="Q108" s="46"/>
      <c r="R108" s="46"/>
    </row>
    <row r="109" spans="12:18" ht="9" customHeight="1" x14ac:dyDescent="0.15">
      <c r="Q109" s="46"/>
      <c r="R109" s="46"/>
    </row>
    <row r="110" spans="12:18" ht="9" customHeight="1" x14ac:dyDescent="0.15">
      <c r="Q110" s="46"/>
      <c r="R110" s="46"/>
    </row>
    <row r="111" spans="12:18" ht="9" customHeight="1" x14ac:dyDescent="0.15">
      <c r="Q111" s="46"/>
      <c r="R111" s="46"/>
    </row>
    <row r="112" spans="12:18" ht="9" customHeight="1" x14ac:dyDescent="0.15">
      <c r="Q112" s="46"/>
      <c r="R112" s="46"/>
    </row>
    <row r="113" spans="17:18" ht="9" customHeight="1" x14ac:dyDescent="0.15">
      <c r="Q113" s="46"/>
      <c r="R113" s="46"/>
    </row>
    <row r="114" spans="17:18" ht="9" customHeight="1" x14ac:dyDescent="0.15">
      <c r="Q114" s="46"/>
      <c r="R114" s="46"/>
    </row>
    <row r="115" spans="17:18" ht="9" customHeight="1" x14ac:dyDescent="0.15">
      <c r="Q115" s="46"/>
      <c r="R115" s="46"/>
    </row>
    <row r="116" spans="17:18" ht="9" customHeight="1" x14ac:dyDescent="0.15">
      <c r="Q116" s="46"/>
      <c r="R116" s="46"/>
    </row>
    <row r="117" spans="17:18" ht="9" customHeight="1" x14ac:dyDescent="0.15">
      <c r="Q117" s="46"/>
      <c r="R117" s="46"/>
    </row>
    <row r="118" spans="17:18" ht="9" customHeight="1" x14ac:dyDescent="0.15">
      <c r="Q118" s="46"/>
      <c r="R118" s="46"/>
    </row>
    <row r="119" spans="17:18" ht="9" customHeight="1" x14ac:dyDescent="0.15">
      <c r="Q119" s="46"/>
      <c r="R119" s="46"/>
    </row>
    <row r="120" spans="17:18" ht="9" customHeight="1" x14ac:dyDescent="0.15">
      <c r="Q120" s="46"/>
      <c r="R120" s="46"/>
    </row>
    <row r="121" spans="17:18" ht="9" customHeight="1" x14ac:dyDescent="0.15">
      <c r="Q121" s="46"/>
      <c r="R121" s="46"/>
    </row>
    <row r="122" spans="17:18" ht="9" customHeight="1" x14ac:dyDescent="0.15">
      <c r="Q122" s="46"/>
      <c r="R122" s="46"/>
    </row>
    <row r="123" spans="17:18" ht="9" customHeight="1" x14ac:dyDescent="0.15">
      <c r="Q123" s="46"/>
      <c r="R123" s="46"/>
    </row>
    <row r="124" spans="17:18" x14ac:dyDescent="0.15">
      <c r="Q124" s="46"/>
      <c r="R124" s="46"/>
    </row>
    <row r="125" spans="17:18" x14ac:dyDescent="0.15">
      <c r="Q125" s="46"/>
      <c r="R125" s="46"/>
    </row>
    <row r="126" spans="17:18" x14ac:dyDescent="0.15">
      <c r="Q126" s="46"/>
      <c r="R126" s="46"/>
    </row>
    <row r="127" spans="17:18" x14ac:dyDescent="0.15">
      <c r="Q127" s="46"/>
      <c r="R127" s="46"/>
    </row>
    <row r="128" spans="17:18" x14ac:dyDescent="0.15">
      <c r="Q128" s="46"/>
      <c r="R128" s="46"/>
    </row>
    <row r="129" spans="17:18" ht="9" customHeight="1" x14ac:dyDescent="0.15">
      <c r="Q129" s="46"/>
      <c r="R129" s="46"/>
    </row>
    <row r="130" spans="17:18" x14ac:dyDescent="0.15">
      <c r="Q130" s="46"/>
      <c r="R130" s="46"/>
    </row>
    <row r="131" spans="17:18" x14ac:dyDescent="0.15">
      <c r="Q131" s="46"/>
      <c r="R131" s="46"/>
    </row>
    <row r="132" spans="17:18" x14ac:dyDescent="0.15">
      <c r="Q132" s="46"/>
      <c r="R132" s="46"/>
    </row>
    <row r="133" spans="17:18" x14ac:dyDescent="0.15">
      <c r="Q133" s="46"/>
      <c r="R133" s="46"/>
    </row>
  </sheetData>
  <sortState ref="B59:E90">
    <sortCondition ref="B59:B90"/>
  </sortState>
  <mergeCells count="2">
    <mergeCell ref="M57:N57"/>
    <mergeCell ref="G13:H13"/>
  </mergeCells>
  <phoneticPr fontId="28" type="noConversion"/>
  <pageMargins left="0.75" right="0.75" top="1" bottom="1" header="0.5" footer="0.5"/>
  <pageSetup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H4" sqref="H4"/>
    </sheetView>
  </sheetViews>
  <sheetFormatPr defaultRowHeight="9" x14ac:dyDescent="0.15"/>
  <sheetData>
    <row r="1" spans="1:6" x14ac:dyDescent="0.15">
      <c r="A1" t="s">
        <v>164</v>
      </c>
      <c r="B1" t="s">
        <v>165</v>
      </c>
      <c r="C1" t="s">
        <v>166</v>
      </c>
      <c r="D1" t="s">
        <v>167</v>
      </c>
      <c r="E1" t="s">
        <v>168</v>
      </c>
      <c r="F1" t="s">
        <v>169</v>
      </c>
    </row>
    <row r="2" spans="1:6" x14ac:dyDescent="0.15">
      <c r="A2" t="s">
        <v>170</v>
      </c>
      <c r="B2">
        <v>12</v>
      </c>
      <c r="C2">
        <v>4</v>
      </c>
      <c r="D2">
        <v>0</v>
      </c>
      <c r="E2">
        <v>444</v>
      </c>
      <c r="F2">
        <v>338</v>
      </c>
    </row>
    <row r="3" spans="1:6" x14ac:dyDescent="0.15">
      <c r="A3" t="s">
        <v>171</v>
      </c>
      <c r="B3">
        <v>8</v>
      </c>
      <c r="C3">
        <v>8</v>
      </c>
      <c r="D3">
        <v>0</v>
      </c>
      <c r="E3">
        <v>290</v>
      </c>
      <c r="F3">
        <v>387</v>
      </c>
    </row>
    <row r="4" spans="1:6" x14ac:dyDescent="0.15">
      <c r="A4" t="s">
        <v>172</v>
      </c>
      <c r="B4">
        <v>8</v>
      </c>
      <c r="C4">
        <v>8</v>
      </c>
      <c r="D4">
        <v>0</v>
      </c>
      <c r="E4">
        <v>317</v>
      </c>
      <c r="F4">
        <v>335</v>
      </c>
    </row>
    <row r="5" spans="1:6" x14ac:dyDescent="0.15">
      <c r="A5" t="s">
        <v>173</v>
      </c>
      <c r="B5">
        <v>6</v>
      </c>
      <c r="C5">
        <v>10</v>
      </c>
      <c r="D5">
        <v>0</v>
      </c>
      <c r="E5">
        <v>339</v>
      </c>
      <c r="F5">
        <v>388</v>
      </c>
    </row>
    <row r="6" spans="1:6" x14ac:dyDescent="0.15">
      <c r="A6" t="s">
        <v>174</v>
      </c>
      <c r="B6">
        <v>11</v>
      </c>
      <c r="C6">
        <v>5</v>
      </c>
      <c r="D6">
        <v>0</v>
      </c>
      <c r="E6">
        <v>430</v>
      </c>
      <c r="F6">
        <v>305</v>
      </c>
    </row>
    <row r="7" spans="1:6" x14ac:dyDescent="0.15">
      <c r="A7" t="s">
        <v>175</v>
      </c>
      <c r="B7">
        <v>8</v>
      </c>
      <c r="C7">
        <v>8</v>
      </c>
      <c r="D7">
        <v>0</v>
      </c>
      <c r="E7">
        <v>379</v>
      </c>
      <c r="F7">
        <v>370</v>
      </c>
    </row>
    <row r="8" spans="1:6" x14ac:dyDescent="0.15">
      <c r="A8" t="s">
        <v>176</v>
      </c>
      <c r="B8">
        <v>8</v>
      </c>
      <c r="C8">
        <v>8</v>
      </c>
      <c r="D8">
        <v>0</v>
      </c>
      <c r="E8">
        <v>320</v>
      </c>
      <c r="F8">
        <v>352</v>
      </c>
    </row>
    <row r="9" spans="1:6" x14ac:dyDescent="0.15">
      <c r="A9" t="s">
        <v>177</v>
      </c>
      <c r="B9">
        <v>4</v>
      </c>
      <c r="C9">
        <v>12</v>
      </c>
      <c r="D9">
        <v>0</v>
      </c>
      <c r="E9">
        <v>308</v>
      </c>
      <c r="F9">
        <v>406</v>
      </c>
    </row>
    <row r="10" spans="1:6" x14ac:dyDescent="0.15">
      <c r="A10" t="s">
        <v>178</v>
      </c>
      <c r="B10">
        <v>11</v>
      </c>
      <c r="C10">
        <v>5</v>
      </c>
      <c r="D10">
        <v>0</v>
      </c>
      <c r="E10">
        <v>391</v>
      </c>
      <c r="F10">
        <v>336</v>
      </c>
    </row>
    <row r="11" spans="1:6" x14ac:dyDescent="0.15">
      <c r="A11" t="s">
        <v>179</v>
      </c>
      <c r="B11">
        <v>7</v>
      </c>
      <c r="C11">
        <v>9</v>
      </c>
      <c r="D11">
        <v>0</v>
      </c>
      <c r="E11">
        <v>362</v>
      </c>
      <c r="F11">
        <v>381</v>
      </c>
    </row>
    <row r="12" spans="1:6" x14ac:dyDescent="0.15">
      <c r="A12" t="s">
        <v>180</v>
      </c>
      <c r="B12">
        <v>4</v>
      </c>
      <c r="C12">
        <v>12</v>
      </c>
      <c r="D12">
        <v>0</v>
      </c>
      <c r="E12">
        <v>247</v>
      </c>
      <c r="F12">
        <v>449</v>
      </c>
    </row>
    <row r="13" spans="1:6" x14ac:dyDescent="0.15">
      <c r="A13" t="s">
        <v>181</v>
      </c>
      <c r="B13">
        <v>2</v>
      </c>
      <c r="C13">
        <v>14</v>
      </c>
      <c r="D13">
        <v>0</v>
      </c>
      <c r="E13">
        <v>276</v>
      </c>
      <c r="F13">
        <v>428</v>
      </c>
    </row>
    <row r="14" spans="1:6" x14ac:dyDescent="0.15">
      <c r="A14" t="s">
        <v>182</v>
      </c>
      <c r="B14">
        <v>13</v>
      </c>
      <c r="C14">
        <v>3</v>
      </c>
      <c r="D14">
        <v>0</v>
      </c>
      <c r="E14">
        <v>606</v>
      </c>
      <c r="F14">
        <v>399</v>
      </c>
    </row>
    <row r="15" spans="1:6" x14ac:dyDescent="0.15">
      <c r="A15" t="s">
        <v>183</v>
      </c>
      <c r="B15">
        <v>11</v>
      </c>
      <c r="C15">
        <v>5</v>
      </c>
      <c r="D15">
        <v>0</v>
      </c>
      <c r="E15">
        <v>430</v>
      </c>
      <c r="F15">
        <v>305</v>
      </c>
    </row>
    <row r="16" spans="1:6" x14ac:dyDescent="0.15">
      <c r="A16" t="s">
        <v>184</v>
      </c>
      <c r="B16">
        <v>9</v>
      </c>
      <c r="C16">
        <v>7</v>
      </c>
      <c r="D16">
        <v>0</v>
      </c>
      <c r="E16">
        <v>396</v>
      </c>
      <c r="F16">
        <v>348</v>
      </c>
    </row>
    <row r="17" spans="1:6" x14ac:dyDescent="0.15">
      <c r="A17" t="s">
        <v>185</v>
      </c>
      <c r="B17">
        <v>4</v>
      </c>
      <c r="C17">
        <v>12</v>
      </c>
      <c r="D17">
        <v>0</v>
      </c>
      <c r="E17">
        <v>322</v>
      </c>
      <c r="F17">
        <v>453</v>
      </c>
    </row>
    <row r="18" spans="1:6" x14ac:dyDescent="0.15">
      <c r="A18" t="s">
        <v>186</v>
      </c>
      <c r="B18">
        <v>10</v>
      </c>
      <c r="C18">
        <v>6</v>
      </c>
      <c r="D18">
        <v>0</v>
      </c>
      <c r="E18">
        <v>442</v>
      </c>
      <c r="F18">
        <v>382</v>
      </c>
    </row>
    <row r="19" spans="1:6" x14ac:dyDescent="0.15">
      <c r="A19" t="s">
        <v>187</v>
      </c>
      <c r="B19">
        <v>8</v>
      </c>
      <c r="C19">
        <v>8</v>
      </c>
      <c r="D19">
        <v>0</v>
      </c>
      <c r="E19">
        <v>439</v>
      </c>
      <c r="F19">
        <v>432</v>
      </c>
    </row>
    <row r="20" spans="1:6" x14ac:dyDescent="0.15">
      <c r="A20" t="s">
        <v>188</v>
      </c>
      <c r="B20">
        <v>7</v>
      </c>
      <c r="C20">
        <v>9</v>
      </c>
      <c r="D20">
        <v>0</v>
      </c>
      <c r="E20">
        <v>294</v>
      </c>
      <c r="F20">
        <v>383</v>
      </c>
    </row>
    <row r="21" spans="1:6" x14ac:dyDescent="0.15">
      <c r="A21" t="s">
        <v>189</v>
      </c>
      <c r="B21">
        <v>3</v>
      </c>
      <c r="C21">
        <v>13</v>
      </c>
      <c r="D21">
        <v>0</v>
      </c>
      <c r="E21">
        <v>334</v>
      </c>
      <c r="F21">
        <v>478</v>
      </c>
    </row>
    <row r="22" spans="1:6" x14ac:dyDescent="0.15">
      <c r="A22" t="s">
        <v>190</v>
      </c>
      <c r="B22">
        <v>8</v>
      </c>
      <c r="C22">
        <v>7</v>
      </c>
      <c r="D22">
        <v>1</v>
      </c>
      <c r="E22">
        <v>417</v>
      </c>
      <c r="F22">
        <v>428</v>
      </c>
    </row>
    <row r="23" spans="1:6" x14ac:dyDescent="0.15">
      <c r="A23" t="s">
        <v>191</v>
      </c>
      <c r="B23">
        <v>8</v>
      </c>
      <c r="C23">
        <v>8</v>
      </c>
      <c r="D23">
        <v>0</v>
      </c>
      <c r="E23">
        <v>445</v>
      </c>
      <c r="F23">
        <v>478</v>
      </c>
    </row>
    <row r="24" spans="1:6" x14ac:dyDescent="0.15">
      <c r="A24" t="s">
        <v>192</v>
      </c>
      <c r="B24">
        <v>7</v>
      </c>
      <c r="C24">
        <v>9</v>
      </c>
      <c r="D24">
        <v>0</v>
      </c>
      <c r="E24">
        <v>395</v>
      </c>
      <c r="F24">
        <v>376</v>
      </c>
    </row>
    <row r="25" spans="1:6" x14ac:dyDescent="0.15">
      <c r="A25" t="s">
        <v>193</v>
      </c>
      <c r="B25">
        <v>5</v>
      </c>
      <c r="C25">
        <v>10</v>
      </c>
      <c r="D25">
        <v>1</v>
      </c>
      <c r="E25">
        <v>391</v>
      </c>
      <c r="F25">
        <v>480</v>
      </c>
    </row>
    <row r="26" spans="1:6" x14ac:dyDescent="0.15">
      <c r="A26" t="s">
        <v>194</v>
      </c>
      <c r="B26">
        <v>12</v>
      </c>
      <c r="C26">
        <v>4</v>
      </c>
      <c r="D26">
        <v>0</v>
      </c>
      <c r="E26">
        <v>366</v>
      </c>
      <c r="F26">
        <v>241</v>
      </c>
    </row>
    <row r="27" spans="1:6" x14ac:dyDescent="0.15">
      <c r="A27" t="s">
        <v>195</v>
      </c>
      <c r="B27">
        <v>11</v>
      </c>
      <c r="C27">
        <v>5</v>
      </c>
      <c r="D27">
        <v>0</v>
      </c>
      <c r="E27">
        <v>414</v>
      </c>
      <c r="F27">
        <v>304</v>
      </c>
    </row>
    <row r="28" spans="1:6" x14ac:dyDescent="0.15">
      <c r="A28" t="s">
        <v>196</v>
      </c>
      <c r="B28">
        <v>4</v>
      </c>
      <c r="C28">
        <v>12</v>
      </c>
      <c r="D28">
        <v>0</v>
      </c>
      <c r="E28">
        <v>353</v>
      </c>
      <c r="F28">
        <v>443</v>
      </c>
    </row>
    <row r="29" spans="1:6" x14ac:dyDescent="0.15">
      <c r="A29" t="s">
        <v>197</v>
      </c>
      <c r="B29">
        <v>4</v>
      </c>
      <c r="C29">
        <v>12</v>
      </c>
      <c r="D29">
        <v>0</v>
      </c>
      <c r="E29">
        <v>288</v>
      </c>
      <c r="F29">
        <v>389</v>
      </c>
    </row>
    <row r="30" spans="1:6" x14ac:dyDescent="0.15">
      <c r="A30" t="s">
        <v>198</v>
      </c>
      <c r="B30">
        <v>13</v>
      </c>
      <c r="C30">
        <v>3</v>
      </c>
      <c r="D30">
        <v>0</v>
      </c>
      <c r="E30">
        <v>417</v>
      </c>
      <c r="F30">
        <v>231</v>
      </c>
    </row>
    <row r="31" spans="1:6" x14ac:dyDescent="0.15">
      <c r="A31" t="s">
        <v>199</v>
      </c>
      <c r="B31">
        <v>12</v>
      </c>
      <c r="C31">
        <v>4</v>
      </c>
      <c r="D31">
        <v>0</v>
      </c>
      <c r="E31">
        <v>406</v>
      </c>
      <c r="F31">
        <v>272</v>
      </c>
    </row>
    <row r="32" spans="1:6" x14ac:dyDescent="0.15">
      <c r="A32" t="s">
        <v>200</v>
      </c>
      <c r="B32">
        <v>10</v>
      </c>
      <c r="C32">
        <v>6</v>
      </c>
      <c r="D32">
        <v>0</v>
      </c>
      <c r="E32">
        <v>379</v>
      </c>
      <c r="F32">
        <v>324</v>
      </c>
    </row>
    <row r="33" spans="1:6" x14ac:dyDescent="0.15">
      <c r="A33" t="s">
        <v>201</v>
      </c>
      <c r="B33">
        <v>7</v>
      </c>
      <c r="C33">
        <v>9</v>
      </c>
      <c r="D33">
        <v>0</v>
      </c>
      <c r="E33">
        <v>348</v>
      </c>
      <c r="F33">
        <v>364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INSTRUCTIONS</vt:lpstr>
      <vt:lpstr>2013</vt:lpstr>
      <vt:lpstr>FORMULAS</vt:lpstr>
      <vt:lpstr>Sheet3</vt:lpstr>
      <vt:lpstr>FORMULAS!Print_Area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 Selock</cp:lastModifiedBy>
  <cp:lastPrinted>2012-04-18T14:06:28Z</cp:lastPrinted>
  <dcterms:created xsi:type="dcterms:W3CDTF">2008-12-31T16:21:37Z</dcterms:created>
  <dcterms:modified xsi:type="dcterms:W3CDTF">2014-01-26T20:12:57Z</dcterms:modified>
</cp:coreProperties>
</file>